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30" tabRatio="771" activeTab="11"/>
  </bookViews>
  <sheets>
    <sheet name="прил 1" sheetId="7" r:id="rId1"/>
    <sheet name="прил 1а" sheetId="39" r:id="rId2"/>
    <sheet name="прил 2" sheetId="8" r:id="rId3"/>
    <sheet name="прил 3" sheetId="36" r:id="rId4"/>
    <sheet name="прил 3а" sheetId="10" r:id="rId5"/>
    <sheet name="прил 4" sheetId="9" r:id="rId6"/>
    <sheet name="прил 5" sheetId="33" r:id="rId7"/>
    <sheet name="прил 5а" sheetId="34" r:id="rId8"/>
    <sheet name="прил 6" sheetId="30" r:id="rId9"/>
    <sheet name="прил 6а" sheetId="21" r:id="rId10"/>
    <sheet name="прил 7" sheetId="41" r:id="rId11"/>
    <sheet name="прил 7а" sheetId="40" r:id="rId12"/>
  </sheets>
  <definedNames>
    <definedName name="_xlnm.Print_Area" localSheetId="5">'прил 4'!$A$1:$C$12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<sst xmlns="http://schemas.openxmlformats.org/spreadsheetml/2006/main" count="964" uniqueCount="219">
  <si>
    <t>Приложение 1</t>
  </si>
  <si>
    <t>к Решению схода граждан  сельского поселения сумон</t>
  </si>
  <si>
    <t>Чазылар Тоджинского кожууна Республики Тыва "О бюджете</t>
  </si>
  <si>
    <t>сельского поселения сумон Чазылар Тоджинского кожууна Республики</t>
  </si>
  <si>
    <t xml:space="preserve"> Тыва на 2025 год и плановые периоды 2026 и 2027 годов</t>
  </si>
  <si>
    <t>от 27 декабря 2024 года № 10</t>
  </si>
  <si>
    <t xml:space="preserve">ИСТОЧНИКИ </t>
  </si>
  <si>
    <t xml:space="preserve">внутреннего финансирования дефицита бюджета сельского поселения </t>
  </si>
  <si>
    <t>сумон Чазылар Тоджинского кожууна Республики Тыва</t>
  </si>
  <si>
    <t xml:space="preserve">на 2025 год  </t>
  </si>
  <si>
    <t>Код</t>
  </si>
  <si>
    <t>Наименование</t>
  </si>
  <si>
    <t>2025 год</t>
  </si>
  <si>
    <t>01 02 00 00 00  0000 000</t>
  </si>
  <si>
    <t>Кредиты кредитных организаций в валюте Российской Федерации</t>
  </si>
  <si>
    <t>01 02 00 00 10 0000 710</t>
  </si>
  <si>
    <t>Получение кредитов от кредитных организаций бюджетами сельских поселений в валюте Российской Федерации</t>
  </si>
  <si>
    <t>01 02 00 00 10 0000 810</t>
  </si>
  <si>
    <t>Погашение бюджетами сельских поселений кредитов от кредитных организаций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</si>
  <si>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</si>
  <si>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</si>
  <si>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01 05 02 01 10 0000 510</t>
  </si>
  <si>
    <t>Увеличение прочих остатков денежных средств бюджетов субъектов Российской Федерации</t>
  </si>
  <si>
    <t>01 05 02 01 10 0000 610</t>
  </si>
  <si>
    <t>Уменьшение прочих остатков денежных средств бюджетов субъектов Российской Федерации</t>
  </si>
  <si>
    <t>Всего:</t>
  </si>
  <si>
    <t>Приложение 1 а</t>
  </si>
  <si>
    <t>от 27  декабря 2024 года № 10</t>
  </si>
  <si>
    <t>сумон Чазылар  Тоджинского кожууна Республики Тыва</t>
  </si>
  <si>
    <t xml:space="preserve">на плановые периоды 2026-2027 годы  </t>
  </si>
  <si>
    <t>2026 год</t>
  </si>
  <si>
    <t>2027 год</t>
  </si>
  <si>
    <t>Приложение 2</t>
  </si>
  <si>
    <t>Нормативы распределения доходов в бюджет сельского поселения сумон</t>
  </si>
  <si>
    <t xml:space="preserve">Чазылар Тоджинского  кожууна  Республики Тыва </t>
  </si>
  <si>
    <t>на 2025 год  и плановые периоды 2026-2027 годы</t>
  </si>
  <si>
    <t>Наименование дохода</t>
  </si>
  <si>
    <t>Нормативы распределения в процентах</t>
  </si>
  <si>
    <t>Бюджет сельского поселения</t>
  </si>
  <si>
    <t>Прочие доходы от оказания платных услуг (работ) получателями средств бюджетов сельских поселений</t>
  </si>
  <si>
    <t>Прочие доходы от компенсации затрат бюджетов сельских поселений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</si>
  <si>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</si>
  <si>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</si>
  <si>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Платежи в целях возмещения ущерба при расторжении муниципального контракта, заключенного с муниципальным органом сельского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</si>
  <si>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сельского поселения, в связи с односторонним отказом исполнителя (подрядчика) от его исполнения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</si>
  <si>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</si>
  <si>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</si>
  <si>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</si>
  <si>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</si>
  <si>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Невыясненные поступления, зачисляемые в бюджеты сельских поселений</t>
  </si>
  <si>
    <t>Прочие неналоговые доходы бюджетов сельских поселений</t>
  </si>
  <si>
    <t>Приложение 3</t>
  </si>
  <si>
    <t>Поступления доходов  бюджета сельского поселения сумон Чазылар Тоджинского кожууна Республики Тыва на 2025 год</t>
  </si>
  <si>
    <t>КБК</t>
  </si>
  <si>
    <t>Доходные источники</t>
  </si>
  <si>
    <t>000 1 00 00000 00 0000 000</t>
  </si>
  <si>
    <t>НАЛОГОВЫЕ И НЕНАЛОГОВЫЕ ДОХОДЫ</t>
  </si>
  <si>
    <t>НАЛОГОВЫЕ ДОХОДЫ</t>
  </si>
  <si>
    <t>000 1 01 00000 00 0000 000</t>
  </si>
  <si>
    <t>НАЛОГИ НА ПРИБЫЛЬ, ДОХОДЫ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</si>
  <si>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</si>
  <si>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</si>
  <si>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000 1 06 00000 00 0000 000</t>
  </si>
  <si>
    <t>НАЛОГИ НА ИМУЩЕСТВО</t>
  </si>
  <si>
    <t>000 1 06 06000 00 0000 110</t>
  </si>
  <si>
    <t>Земельный налог</t>
  </si>
  <si>
    <t>000 1 06 06033 10 0000 110</t>
  </si>
  <si>
    <t>Земельный налог с организаций, обладающих земельным участком, расположенным в границах сельских поселений</t>
  </si>
  <si>
    <t>000 1 06 06043 10 0000 110</t>
  </si>
  <si>
    <t>Земельный налог с физических лиц, обладающих земельным участком, расположенным в границах сельских поселений</t>
  </si>
  <si>
    <t>000 200 00000 00 0000 000</t>
  </si>
  <si>
    <t>БЕЗВОЗМЕЗДНЫЕ ПОСТУПЛЕНИЯ</t>
  </si>
  <si>
    <t>000 2 02 16001 00 0000 150</t>
  </si>
  <si>
    <t>Дотации на выравнивание бюджетной обеспеченности</t>
  </si>
  <si>
    <t>000 2 02 16001 10 0000 150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</si>
  <si>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</si>
  <si>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000 2 02 30000 00 0000 150</t>
  </si>
  <si>
    <t>Субвенции бюджетам бюджетной системы Российской Федерации</t>
  </si>
  <si>
    <t>000 2 02 35118 10 0000 150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</si>
  <si>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</si>
  <si>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000 2 02 30024 10 0000 150</t>
  </si>
  <si>
    <t>Субвенции бюджетам сельских поселений на выполнение передаваемых полномочий субъектов Российской Федерации</t>
  </si>
  <si>
    <t>Всего доходов</t>
  </si>
  <si>
    <t>Приложение 3 а</t>
  </si>
  <si>
    <t>Поступления доходов  бюджета сельского поселения сумон Чазылар Тоджинского кожууна Республики Тыва на плановые периоды 2026-2027 годы</t>
  </si>
  <si>
    <t>Приложение 4</t>
  </si>
  <si>
    <t>Перечень главных администраторов  источников финансирования</t>
  </si>
  <si>
    <t>дефицита бюджета сельского поселения сумон Чазылар Тоджинского кожууна</t>
  </si>
  <si>
    <t xml:space="preserve"> Республики Тыва  на 2025 год и плановый период 2026 и 2027 годов</t>
  </si>
  <si>
    <t>Код главы</t>
  </si>
  <si>
    <t>Код группы, подгруппы, статьи и вида источников</t>
  </si>
  <si>
    <t>Администрация сельского поселения сумон Чазылар Тоджинского кожууна Республики Тыва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</si>
  <si>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</si>
  <si>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</si>
  <si>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01 03 01 00 10 0000 710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</si>
  <si>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</si>
  <si>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</si>
  <si>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</si>
  <si>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01 03 01 00 10 0000 810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</si>
  <si>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</si>
  <si>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Приложение 5</t>
  </si>
  <si>
    <t>РАСПРЕДЕЛЕНИЕ</t>
  </si>
  <si>
    <t xml:space="preserve">расходов местного бюджета на 2025 год  </t>
  </si>
  <si>
    <t xml:space="preserve"> по разделам, подразделам расходов функциональной классификации расходов </t>
  </si>
  <si>
    <t>Российской федерации сельского поселения сумон Чазылар</t>
  </si>
  <si>
    <t>Тоджинского кожууна Республики Тыва</t>
  </si>
  <si>
    <t xml:space="preserve">Наименование главного распорядителя средств </t>
  </si>
  <si>
    <t>Рз</t>
  </si>
  <si>
    <t>ПР</t>
  </si>
  <si>
    <t>ЦСР</t>
  </si>
  <si>
    <t xml:space="preserve">ВР                         </t>
  </si>
  <si>
    <t>ОБЩЕГОСУДАРСТВЕННЫЕ  ВОПРОСЫ</t>
  </si>
  <si>
    <t>01</t>
  </si>
  <si>
    <t xml:space="preserve">Функционирование  Правительства Российской Федерации, высших органов исполнительной власти субъекта Российской Федерации, местных администраций </t>
  </si>
  <si>
    <t>04</t>
  </si>
  <si>
    <t>Центральный аппарат</t>
  </si>
  <si>
    <t>78 6 00 00000</t>
  </si>
  <si>
    <t>000</t>
  </si>
  <si>
    <t>Фонд оплаты труда государственных (муниципальных) органов</t>
  </si>
  <si>
    <t>78 6 00 00110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</si>
  <si>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</si>
  <si>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</si>
  <si>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</si>
  <si>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выплаты персоналу государственных (муниципальных) органов, за исключением фонда оплаты труда</t>
  </si>
  <si>
    <t>79 6 00 00190</t>
  </si>
  <si>
    <t>122</t>
  </si>
  <si>
    <t>Закупка товаров, работ и услуг в сфере информационно-коммуникационных технологий</t>
  </si>
  <si>
    <t>78 6 00 00190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</si>
  <si>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</si>
  <si>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</si>
  <si>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</si>
  <si>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</si>
  <si>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</si>
  <si>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</si>
  <si>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</si>
  <si>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</si>
  <si>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</si>
  <si>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</si>
  <si>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</si>
  <si>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Глава местной администрации (исполнитель распределительного органа муниципального образования)</t>
  </si>
  <si>
    <t>Расходы 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</si>
  <si>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79 9 00 00110</t>
  </si>
  <si>
    <t>100</t>
  </si>
  <si>
    <t>Резервные фонды</t>
  </si>
  <si>
    <t>11</t>
  </si>
  <si>
    <t>070 00 00 000</t>
  </si>
  <si>
    <t>Резервные средства</t>
  </si>
  <si>
    <t>070 00 50 000</t>
  </si>
  <si>
    <t>870</t>
  </si>
  <si>
    <t xml:space="preserve">Установление запрета на розничную продажу алкагольной продукции </t>
  </si>
  <si>
    <t>13</t>
  </si>
  <si>
    <t>Закупка товаров, работ и услуг для государственных (муниципальных) нужд</t>
  </si>
  <si>
    <t>97 0 00 76050</t>
  </si>
  <si>
    <t>200</t>
  </si>
  <si>
    <t>НАЦИОНАЛЬНОЕ ОБОРОНА</t>
  </si>
  <si>
    <t>02</t>
  </si>
  <si>
    <t>Мобилизованная и вневойсковая подготовка</t>
  </si>
  <si>
    <t>03</t>
  </si>
  <si>
    <t>Осуществление первичного воинского учета на территориях где отсутствует военные комиссариаты</t>
  </si>
  <si>
    <t>99 9 00 51180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</si>
  <si>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</si>
  <si>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</si>
  <si>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</si>
  <si>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</si>
  <si>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Гражданская оборона</t>
  </si>
  <si>
    <t>09</t>
  </si>
  <si>
    <t>Муниципальная программа «Пожарная безопасность на территории сельского поселения Чазылар на 2025-2027 годы»</t>
  </si>
  <si>
    <t>02 0 00 00590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</si>
  <si>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</si>
  <si>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</si>
  <si>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«Комплексная программа поддержки и развития деятельности Добровольной народной дружины сельского поселения сумона Чазылар на 2025-2027 г.г.»</t>
  </si>
  <si>
    <t>03 0 00 00590</t>
  </si>
  <si>
    <t>ЖИЛИЩНО-КОММУНАЛЬНОЕ ХОЗЯЙСТВО</t>
  </si>
  <si>
    <t>05</t>
  </si>
  <si>
    <t>Муниципальная программа«Благоустройство территории муниципального образования сельского поселения сумона Чазылар Тоджинского кожууна на 2025-2027 г.г.»</t>
  </si>
  <si>
    <t>Благоустройство</t>
  </si>
  <si>
    <t>01 0 00 00590</t>
  </si>
  <si>
    <t>Культура</t>
  </si>
  <si>
    <t>08</t>
  </si>
  <si>
    <t>9900000590</t>
  </si>
  <si>
    <t>ВСЕГО:</t>
  </si>
  <si>
    <t>Приложение 5 а</t>
  </si>
  <si>
    <t>расходов местного бюджета на  плановые периоды 2026-2027 годы</t>
  </si>
  <si>
    <t>Расходы  на выплаты персоналу казенных учреждений</t>
  </si>
  <si>
    <t>78 6 00 00100</t>
  </si>
  <si>
    <t>120</t>
  </si>
  <si>
    <t>Прочая закупка товаров, работ  и услуг в для государственных (муниципальных) нужд</t>
  </si>
  <si>
    <t>Условно утвержденные расходы</t>
  </si>
  <si>
    <t>Приложение 6</t>
  </si>
  <si>
    <t>по ведомственной структуре расходов бюджета сельского поселения сумон</t>
  </si>
  <si>
    <t>Чазылар Тоджинского кожууна Республики Тыва на 2025 год.</t>
  </si>
  <si>
    <t>ГЛ</t>
  </si>
  <si>
    <t>Администрация сельского поселение сумона Чазыларский Тоджинского кожууна Республики Тыва</t>
  </si>
  <si>
    <t>Резервные фонды местных администраций</t>
  </si>
  <si>
    <t>Приложение 6 а</t>
  </si>
  <si>
    <t>по ведомственной структуре расходов бюджета</t>
  </si>
  <si>
    <t xml:space="preserve"> сельского поселения сумон Чазылар Тоджинского кожууна Республики Тыва на плановый период 2026-2027 годы</t>
  </si>
  <si>
    <t>Приложение 7</t>
  </si>
  <si>
    <t>от  27 декабря 2024 года № 10</t>
  </si>
  <si>
    <t>Распределение</t>
  </si>
  <si>
    <t xml:space="preserve"> бюджетных ассигнований по целевым статьям (муниципальным</t>
  </si>
  <si>
    <t xml:space="preserve">программам сельского поселения сумон Чазылар Тоджинского </t>
  </si>
  <si>
    <t>кожууна Республики Тыва), группам видов расходов, разделам,</t>
  </si>
  <si>
    <t xml:space="preserve"> подразделам квалификации расходов бюджета поселения на 2025 год</t>
  </si>
  <si>
    <t>тыс. рублей</t>
  </si>
  <si>
    <t>ВР</t>
  </si>
  <si>
    <t>Сумма</t>
  </si>
  <si>
    <t>Итого программная часть</t>
  </si>
  <si>
    <t>Муниципальная программа "Благоустройство на территории сельского поселения сумон Чазылар на 2024-2026 годы"</t>
  </si>
  <si>
    <t>Муниципальная программа "Пожарная безопастность на территории сельского поселения сумон Чазылар на 2024-2026 годы"</t>
  </si>
  <si>
    <t>Комплексаня программа поддержки и развития деятельности Добровольной народной дружины сельского поселения сумон Чазылар на 2024-2026 гг.»</t>
  </si>
  <si>
    <t>Итого</t>
  </si>
  <si>
    <t>Приложение 7 а</t>
  </si>
  <si>
    <t xml:space="preserve"> подразделам квалификации расходов бюджета поселения на 2026-2027 годы</t>
  </si>
  <si>
    <t>2026 г</t>
  </si>
  <si>
    <t>2027 г</t>
  </si>
  <si>
    <t>Муниципальная программа "Благоустройство на территории сельского поселения сумона Чазыларский на 2023-2025 годы"</t>
  </si>
  <si>
    <t>Муниципальная программа "Пожарная безопастность на территории сельского поселения сумона Чазыларский на 2024-2025 годы"</t>
  </si>
  <si>
    <t>ИТОГО расходов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</si>
</sst>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&quot;&quot;#000"/>
    <numFmt numFmtId="182" formatCode="#\ ##0.00"/>
  </numFmts>
  <fonts count="55">
    <font>
      <sz val="11"/>
      <color theme="1"/>
      <name val="Calibri"/>
      <charset val="204"/>
      <scheme val="minor"/>
    </font>
    <font>
      <sz val="12"/>
      <color indexed="8"/>
      <name val="Times New Roman"/>
      <charset val="204"/>
    </font>
    <font>
      <sz val="12"/>
      <color theme="1"/>
      <name val="Times New Roman"/>
      <charset val="204"/>
    </font>
    <font>
      <b/>
      <sz val="12"/>
      <color indexed="8"/>
      <name val="Times New Roman"/>
      <charset val="204"/>
    </font>
    <font>
      <b/>
      <sz val="10"/>
      <name val="Times New Roman"/>
      <charset val="204"/>
    </font>
    <font>
      <b/>
      <sz val="10"/>
      <color indexed="8"/>
      <name val="Times New Roman"/>
      <charset val="204"/>
    </font>
    <font>
      <b/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0"/>
      <color indexed="8"/>
      <name val="Times New Roman"/>
      <charset val="204"/>
    </font>
    <font>
      <sz val="10"/>
      <color indexed="8"/>
      <name val="Calibri"/>
      <charset val="204"/>
    </font>
    <font>
      <sz val="11"/>
      <color indexed="8"/>
      <name val="Times New Roman"/>
      <charset val="204"/>
    </font>
    <font>
      <sz val="12"/>
      <color indexed="8"/>
      <name val="Calibri"/>
      <charset val="204"/>
    </font>
    <font>
      <b/>
      <sz val="10"/>
      <name val="Times New Roman"/>
      <charset val="134"/>
    </font>
    <font>
      <sz val="10"/>
      <name val="Times New Roman"/>
      <charset val="204"/>
    </font>
    <font>
      <i/>
      <sz val="10"/>
      <name val="Times New Roman"/>
      <charset val="134"/>
    </font>
    <font>
      <sz val="8"/>
      <color indexed="8"/>
      <name val="Times New Roman"/>
      <charset val="204"/>
    </font>
    <font>
      <sz val="8"/>
      <color indexed="8"/>
      <name val="Arial"/>
      <charset val="204"/>
    </font>
    <font>
      <sz val="12"/>
      <color rgb="FF000000"/>
      <name val="Times New Roman"/>
      <charset val="204"/>
    </font>
    <font>
      <b/>
      <sz val="8"/>
      <color indexed="8"/>
      <name val="Arial"/>
      <charset val="204"/>
    </font>
    <font>
      <b/>
      <sz val="8"/>
      <color indexed="8"/>
      <name val="Times New Roman"/>
      <charset val="204"/>
    </font>
    <font>
      <sz val="11"/>
      <name val="Calibri"/>
      <charset val="204"/>
    </font>
    <font>
      <sz val="10"/>
      <name val="Calibri"/>
      <charset val="204"/>
    </font>
    <font>
      <sz val="14"/>
      <color indexed="8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  <font>
      <b/>
      <sz val="10"/>
      <color theme="1"/>
      <name val="Times New Roman"/>
      <charset val="204"/>
    </font>
    <font>
      <b/>
      <sz val="11"/>
      <color indexed="8"/>
      <name val="Times New Roman"/>
      <charset val="204"/>
    </font>
    <font>
      <sz val="11"/>
      <name val="Times New Roman"/>
      <charset val="204"/>
    </font>
    <font>
      <b/>
      <sz val="11"/>
      <color indexed="8"/>
      <name val="Calibri"/>
      <charset val="204"/>
    </font>
    <font>
      <sz val="11"/>
      <color indexed="8"/>
      <name val="Calibri"/>
      <charset val="204"/>
    </font>
    <font>
      <sz val="11"/>
      <color indexed="10"/>
      <name val="Times New Roman"/>
      <charset val="204"/>
    </font>
    <font>
      <sz val="11"/>
      <color indexed="10"/>
      <name val="Calibri"/>
      <charset val="204"/>
    </font>
    <font>
      <sz val="11"/>
      <color theme="1"/>
      <name val="Times New Roman"/>
      <charset val="204"/>
    </font>
    <font>
      <b/>
      <sz val="1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34" fillId="0" borderId="0" applyFont="0" applyFill="0" applyBorder="0" applyAlignment="0" applyProtection="0">
      <alignment vertical="center"/>
    </xf>
    <xf numFmtId="177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178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4" borderId="2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5" borderId="23" applyNumberFormat="0" applyAlignment="0" applyProtection="0">
      <alignment vertical="center"/>
    </xf>
    <xf numFmtId="0" fontId="44" fillId="6" borderId="24" applyNumberFormat="0" applyAlignment="0" applyProtection="0">
      <alignment vertical="center"/>
    </xf>
    <xf numFmtId="0" fontId="45" fillId="6" borderId="23" applyNumberFormat="0" applyAlignment="0" applyProtection="0">
      <alignment vertical="center"/>
    </xf>
    <xf numFmtId="0" fontId="46" fillId="7" borderId="25" applyNumberFormat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0" fillId="0" borderId="0"/>
    <xf numFmtId="0" fontId="54" fillId="0" borderId="0"/>
  </cellStyleXfs>
  <cellXfs count="233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80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180" fontId="3" fillId="0" borderId="2" xfId="0" applyNumberFormat="1" applyFont="1" applyBorder="1" applyAlignment="1">
      <alignment horizontal="center" vertical="center"/>
    </xf>
    <xf numFmtId="18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49" fontId="5" fillId="0" borderId="2" xfId="0" applyNumberFormat="1" applyFont="1" applyBorder="1" applyAlignment="1">
      <alignment horizontal="center" wrapText="1"/>
    </xf>
    <xf numFmtId="180" fontId="1" fillId="0" borderId="2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81" fontId="5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2" borderId="0" xfId="0" applyFill="1"/>
    <xf numFmtId="0" fontId="8" fillId="2" borderId="0" xfId="0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2" borderId="6" xfId="0" applyFont="1" applyFill="1" applyBorder="1" applyAlignment="1">
      <alignment horizontal="center" vertical="top" wrapText="1"/>
    </xf>
    <xf numFmtId="0" fontId="0" fillId="0" borderId="6" xfId="0" applyBorder="1"/>
    <xf numFmtId="0" fontId="11" fillId="0" borderId="6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180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180" fontId="8" fillId="0" borderId="2" xfId="0" applyNumberFormat="1" applyFont="1" applyBorder="1" applyAlignment="1">
      <alignment horizontal="center" wrapText="1"/>
    </xf>
    <xf numFmtId="0" fontId="8" fillId="0" borderId="8" xfId="0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left" wrapText="1"/>
    </xf>
    <xf numFmtId="49" fontId="12" fillId="0" borderId="2" xfId="0" applyNumberFormat="1" applyFont="1" applyBorder="1" applyAlignment="1">
      <alignment horizontal="center"/>
    </xf>
    <xf numFmtId="182" fontId="12" fillId="0" borderId="10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left" wrapText="1"/>
    </xf>
    <xf numFmtId="49" fontId="13" fillId="0" borderId="2" xfId="0" applyNumberFormat="1" applyFont="1" applyBorder="1" applyAlignment="1">
      <alignment horizontal="center"/>
    </xf>
    <xf numFmtId="182" fontId="13" fillId="0" borderId="10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left" wrapText="1"/>
    </xf>
    <xf numFmtId="49" fontId="14" fillId="0" borderId="2" xfId="0" applyNumberFormat="1" applyFont="1" applyBorder="1" applyAlignment="1">
      <alignment horizontal="center"/>
    </xf>
    <xf numFmtId="182" fontId="14" fillId="0" borderId="10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49" fontId="4" fillId="2" borderId="2" xfId="0" applyNumberFormat="1" applyFont="1" applyFill="1" applyBorder="1" applyAlignment="1">
      <alignment horizontal="center" wrapText="1"/>
    </xf>
    <xf numFmtId="49" fontId="13" fillId="2" borderId="2" xfId="0" applyNumberFormat="1" applyFont="1" applyFill="1" applyBorder="1" applyAlignment="1">
      <alignment horizontal="center" wrapText="1"/>
    </xf>
    <xf numFmtId="180" fontId="13" fillId="2" borderId="2" xfId="0" applyNumberFormat="1" applyFont="1" applyFill="1" applyBorder="1" applyAlignment="1">
      <alignment horizontal="center" wrapText="1"/>
    </xf>
    <xf numFmtId="0" fontId="13" fillId="2" borderId="2" xfId="0" applyFont="1" applyFill="1" applyBorder="1" applyAlignment="1">
      <alignment wrapText="1"/>
    </xf>
    <xf numFmtId="0" fontId="13" fillId="2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181" fontId="8" fillId="0" borderId="2" xfId="0" applyNumberFormat="1" applyFont="1" applyBorder="1" applyAlignment="1">
      <alignment horizontal="center" wrapText="1"/>
    </xf>
    <xf numFmtId="181" fontId="15" fillId="0" borderId="2" xfId="0" applyNumberFormat="1" applyFont="1" applyBorder="1" applyAlignment="1">
      <alignment horizontal="center" wrapText="1"/>
    </xf>
    <xf numFmtId="181" fontId="16" fillId="0" borderId="2" xfId="0" applyNumberFormat="1" applyFont="1" applyBorder="1" applyAlignment="1">
      <alignment horizontal="center" wrapText="1"/>
    </xf>
    <xf numFmtId="0" fontId="13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wrapText="1"/>
    </xf>
    <xf numFmtId="0" fontId="5" fillId="0" borderId="8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81" fontId="8" fillId="0" borderId="2" xfId="0" applyNumberFormat="1" applyFont="1" applyBorder="1" applyAlignment="1">
      <alignment horizontal="center" vertical="center" wrapText="1"/>
    </xf>
    <xf numFmtId="181" fontId="16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180" fontId="8" fillId="0" borderId="2" xfId="0" applyNumberFormat="1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7" fillId="0" borderId="2" xfId="0" applyFont="1" applyBorder="1"/>
    <xf numFmtId="0" fontId="13" fillId="2" borderId="11" xfId="0" applyFont="1" applyFill="1" applyBorder="1" applyAlignment="1">
      <alignment vertical="top" wrapText="1"/>
    </xf>
    <xf numFmtId="49" fontId="13" fillId="2" borderId="11" xfId="0" applyNumberFormat="1" applyFont="1" applyFill="1" applyBorder="1" applyAlignment="1">
      <alignment horizontal="center" wrapText="1"/>
    </xf>
    <xf numFmtId="180" fontId="13" fillId="2" borderId="11" xfId="0" applyNumberFormat="1" applyFont="1" applyFill="1" applyBorder="1" applyAlignment="1">
      <alignment horizontal="center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/>
    </xf>
    <xf numFmtId="180" fontId="5" fillId="0" borderId="13" xfId="0" applyNumberFormat="1" applyFont="1" applyBorder="1" applyAlignment="1">
      <alignment horizontal="center" vertical="center"/>
    </xf>
    <xf numFmtId="180" fontId="5" fillId="0" borderId="14" xfId="0" applyNumberFormat="1" applyFont="1" applyBorder="1" applyAlignment="1">
      <alignment horizontal="center" vertical="center"/>
    </xf>
    <xf numFmtId="180" fontId="8" fillId="0" borderId="0" xfId="0" applyNumberFormat="1" applyFont="1" applyAlignment="1">
      <alignment horizontal="center" vertical="center" wrapText="1"/>
    </xf>
    <xf numFmtId="180" fontId="0" fillId="0" borderId="0" xfId="0" applyNumberFormat="1"/>
    <xf numFmtId="0" fontId="7" fillId="0" borderId="0" xfId="0" applyFont="1"/>
    <xf numFmtId="0" fontId="8" fillId="0" borderId="2" xfId="0" applyFont="1" applyBorder="1" applyAlignment="1">
      <alignment horizontal="center" wrapText="1"/>
    </xf>
    <xf numFmtId="181" fontId="18" fillId="0" borderId="2" xfId="0" applyNumberFormat="1" applyFont="1" applyBorder="1" applyAlignment="1">
      <alignment horizontal="center" wrapText="1"/>
    </xf>
    <xf numFmtId="181" fontId="18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80" fontId="5" fillId="0" borderId="2" xfId="0" applyNumberFormat="1" applyFont="1" applyBorder="1" applyAlignment="1">
      <alignment horizontal="center" vertical="center" wrapText="1"/>
    </xf>
    <xf numFmtId="0" fontId="17" fillId="0" borderId="0" xfId="0" applyFont="1"/>
    <xf numFmtId="0" fontId="8" fillId="0" borderId="11" xfId="0" applyFont="1" applyBorder="1" applyAlignment="1">
      <alignment horizontal="center" wrapText="1"/>
    </xf>
    <xf numFmtId="49" fontId="13" fillId="2" borderId="11" xfId="0" applyNumberFormat="1" applyFont="1" applyFill="1" applyBorder="1" applyAlignment="1">
      <alignment horizontal="center" vertical="center" wrapText="1"/>
    </xf>
    <xf numFmtId="181" fontId="8" fillId="0" borderId="11" xfId="0" applyNumberFormat="1" applyFont="1" applyBorder="1" applyAlignment="1">
      <alignment horizontal="center" vertical="center" wrapText="1"/>
    </xf>
    <xf numFmtId="180" fontId="8" fillId="0" borderId="1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8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 vertical="top" wrapText="1"/>
    </xf>
    <xf numFmtId="0" fontId="9" fillId="0" borderId="6" xfId="0" applyFont="1" applyBorder="1"/>
    <xf numFmtId="0" fontId="9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182" fontId="12" fillId="0" borderId="3" xfId="0" applyNumberFormat="1" applyFont="1" applyBorder="1" applyAlignment="1">
      <alignment horizontal="center" vertical="center"/>
    </xf>
    <xf numFmtId="182" fontId="12" fillId="0" borderId="2" xfId="0" applyNumberFormat="1" applyFont="1" applyBorder="1" applyAlignment="1">
      <alignment horizontal="center" vertical="center"/>
    </xf>
    <xf numFmtId="0" fontId="0" fillId="0" borderId="15" xfId="0" applyBorder="1"/>
    <xf numFmtId="182" fontId="13" fillId="0" borderId="3" xfId="0" applyNumberFormat="1" applyFont="1" applyBorder="1" applyAlignment="1">
      <alignment horizontal="center" vertical="center"/>
    </xf>
    <xf numFmtId="182" fontId="14" fillId="0" borderId="3" xfId="0" applyNumberFormat="1" applyFont="1" applyBorder="1" applyAlignment="1">
      <alignment horizontal="center" vertical="center"/>
    </xf>
    <xf numFmtId="182" fontId="14" fillId="0" borderId="2" xfId="0" applyNumberFormat="1" applyFont="1" applyBorder="1" applyAlignment="1">
      <alignment horizontal="center" vertical="center"/>
    </xf>
    <xf numFmtId="0" fontId="5" fillId="0" borderId="12" xfId="0" applyFont="1" applyBorder="1"/>
    <xf numFmtId="0" fontId="5" fillId="0" borderId="13" xfId="0" applyFont="1" applyBorder="1"/>
    <xf numFmtId="180" fontId="5" fillId="0" borderId="13" xfId="0" applyNumberFormat="1" applyFont="1" applyBorder="1" applyAlignment="1">
      <alignment horizontal="center"/>
    </xf>
    <xf numFmtId="180" fontId="5" fillId="0" borderId="14" xfId="0" applyNumberFormat="1" applyFont="1" applyBorder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vertical="center" wrapText="1"/>
    </xf>
    <xf numFmtId="181" fontId="19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80" fontId="5" fillId="0" borderId="2" xfId="0" applyNumberFormat="1" applyFont="1" applyBorder="1" applyAlignment="1">
      <alignment horizontal="center" vertical="center"/>
    </xf>
    <xf numFmtId="0" fontId="20" fillId="0" borderId="0" xfId="0" applyFont="1"/>
    <xf numFmtId="0" fontId="13" fillId="0" borderId="0" xfId="0" applyFont="1" applyAlignment="1">
      <alignment horizontal="right" vertical="center"/>
    </xf>
    <xf numFmtId="0" fontId="21" fillId="0" borderId="0" xfId="0" applyFont="1" applyAlignment="1">
      <alignment horizontal="right"/>
    </xf>
    <xf numFmtId="0" fontId="22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23" fillId="0" borderId="0" xfId="0" applyFont="1"/>
    <xf numFmtId="0" fontId="1" fillId="2" borderId="0" xfId="0" applyFont="1" applyFill="1"/>
    <xf numFmtId="0" fontId="1" fillId="0" borderId="0" xfId="0" applyFont="1"/>
    <xf numFmtId="0" fontId="24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9" fillId="0" borderId="0" xfId="0" applyFont="1"/>
    <xf numFmtId="0" fontId="9" fillId="2" borderId="0" xfId="0" applyFont="1" applyFill="1"/>
    <xf numFmtId="0" fontId="1" fillId="2" borderId="0" xfId="0" applyFont="1" applyFill="1" applyAlignment="1">
      <alignment horizontal="right"/>
    </xf>
    <xf numFmtId="0" fontId="8" fillId="0" borderId="16" xfId="0" applyFont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26" fillId="2" borderId="2" xfId="0" applyFont="1" applyFill="1" applyBorder="1" applyAlignment="1">
      <alignment horizontal="center" vertical="top" wrapText="1"/>
    </xf>
    <xf numFmtId="180" fontId="26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180" fontId="10" fillId="2" borderId="2" xfId="0" applyNumberFormat="1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top" wrapText="1"/>
    </xf>
    <xf numFmtId="180" fontId="2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8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180" fontId="29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31" fillId="0" borderId="0" xfId="0" applyFont="1"/>
    <xf numFmtId="0" fontId="1" fillId="2" borderId="0" xfId="0" applyFont="1" applyFill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2" borderId="0" xfId="0" applyFont="1" applyFill="1" applyAlignment="1">
      <alignment horizontal="right"/>
    </xf>
    <xf numFmtId="0" fontId="11" fillId="0" borderId="0" xfId="0" applyFont="1"/>
    <xf numFmtId="0" fontId="11" fillId="2" borderId="0" xfId="0" applyFont="1" applyFill="1"/>
    <xf numFmtId="0" fontId="1" fillId="0" borderId="16" xfId="0" applyFont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1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180" fontId="10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1" fillId="2" borderId="0" xfId="0" applyFont="1" applyFill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justify" vertical="top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1" fillId="2" borderId="11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1" fillId="2" borderId="19" xfId="0" applyFont="1" applyFill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26" fillId="0" borderId="2" xfId="49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32" fillId="0" borderId="2" xfId="49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33" fillId="0" borderId="2" xfId="50" applyFont="1" applyBorder="1" applyAlignment="1">
      <alignment horizontal="center" vertical="center" wrapText="1"/>
    </xf>
    <xf numFmtId="0" fontId="26" fillId="0" borderId="2" xfId="50" applyFont="1" applyBorder="1" applyAlignment="1">
      <alignment horizontal="left" vertical="center" wrapText="1"/>
    </xf>
    <xf numFmtId="0" fontId="27" fillId="0" borderId="2" xfId="50" applyFont="1" applyBorder="1" applyAlignment="1">
      <alignment horizontal="center" vertical="center" wrapText="1"/>
    </xf>
    <xf numFmtId="0" fontId="10" fillId="2" borderId="2" xfId="50" applyFont="1" applyFill="1" applyBorder="1" applyAlignment="1">
      <alignment horizontal="justify" vertical="center" wrapText="1"/>
    </xf>
    <xf numFmtId="180" fontId="1" fillId="0" borderId="2" xfId="0" applyNumberFormat="1" applyFont="1" applyBorder="1" applyAlignment="1">
      <alignment horizontal="center" vertical="center" wrapText="1"/>
    </xf>
    <xf numFmtId="0" fontId="10" fillId="0" borderId="2" xfId="50" applyFont="1" applyBorder="1" applyAlignment="1">
      <alignment horizontal="left" vertical="center" wrapText="1"/>
    </xf>
    <xf numFmtId="0" fontId="28" fillId="0" borderId="2" xfId="49" applyFont="1" applyBorder="1"/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_прил.финпом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C6" sqref="C6"/>
    </sheetView>
  </sheetViews>
  <sheetFormatPr defaultColWidth="9" defaultRowHeight="15" outlineLevelCol="5"/>
  <cols>
    <col min="1" max="1" width="28.1428571428571" style="34" customWidth="1"/>
    <col min="2" max="2" width="48.1428571428571" customWidth="1"/>
    <col min="3" max="3" width="21.4285714285714" customWidth="1"/>
    <col min="4" max="4" width="9.28571428571429" customWidth="1"/>
  </cols>
  <sheetData>
    <row r="1" customHeight="1" spans="1:3">
      <c r="A1" s="188"/>
      <c r="B1" s="1"/>
      <c r="C1" s="2" t="s">
        <v>0</v>
      </c>
    </row>
    <row r="2" ht="15.75" spans="1:6">
      <c r="A2" s="188"/>
      <c r="B2" s="1"/>
      <c r="C2" s="2" t="s">
        <v>1</v>
      </c>
      <c r="F2" s="213"/>
    </row>
    <row r="3" ht="15.75" spans="1:3">
      <c r="A3" s="190"/>
      <c r="B3" s="189"/>
      <c r="C3" s="4" t="s">
        <v>2</v>
      </c>
    </row>
    <row r="4" ht="15.75" customHeight="1" spans="1:3">
      <c r="A4" s="190"/>
      <c r="B4" s="189"/>
      <c r="C4" s="4" t="s">
        <v>3</v>
      </c>
    </row>
    <row r="5" ht="14.25" customHeight="1" spans="1:3">
      <c r="A5" s="190"/>
      <c r="B5" s="189"/>
      <c r="C5" s="4" t="s">
        <v>4</v>
      </c>
    </row>
    <row r="6" customHeight="1" spans="1:3">
      <c r="A6" s="188"/>
      <c r="B6" s="1"/>
      <c r="C6" s="4" t="s">
        <v>5</v>
      </c>
    </row>
    <row r="7" ht="15.75" spans="1:3">
      <c r="A7" s="192"/>
      <c r="B7" s="191"/>
      <c r="C7" s="2"/>
    </row>
    <row r="8" ht="15.75" spans="1:3">
      <c r="A8" s="192"/>
      <c r="B8" s="191"/>
      <c r="C8" s="2"/>
    </row>
    <row r="9" ht="15.75" spans="1:3">
      <c r="A9" s="192"/>
      <c r="B9" s="191"/>
      <c r="C9" s="191"/>
    </row>
    <row r="10" ht="15.75" spans="1:3">
      <c r="A10" s="5" t="s">
        <v>6</v>
      </c>
      <c r="B10" s="5"/>
      <c r="C10" s="5"/>
    </row>
    <row r="11" ht="15.75" spans="1:6">
      <c r="A11" s="112" t="s">
        <v>7</v>
      </c>
      <c r="B11" s="112"/>
      <c r="C11" s="112"/>
      <c r="F11" s="214"/>
    </row>
    <row r="12" ht="15.75" spans="1:3">
      <c r="A12" s="5" t="s">
        <v>8</v>
      </c>
      <c r="B12" s="5"/>
      <c r="C12" s="5"/>
    </row>
    <row r="13" ht="15.75" spans="1:3">
      <c r="A13" s="5" t="s">
        <v>9</v>
      </c>
      <c r="B13" s="5"/>
      <c r="C13" s="5"/>
    </row>
    <row r="14" ht="15.75" spans="1:3">
      <c r="A14" s="192"/>
      <c r="B14" s="132"/>
      <c r="C14" s="132"/>
    </row>
    <row r="15" ht="15.75" customHeight="1" spans="1:3">
      <c r="A15" s="215" t="s">
        <v>10</v>
      </c>
      <c r="B15" s="216" t="s">
        <v>11</v>
      </c>
      <c r="C15" s="217" t="s">
        <v>12</v>
      </c>
    </row>
    <row r="16" ht="15.75" customHeight="1" spans="1:3">
      <c r="A16" s="218"/>
      <c r="B16" s="219"/>
      <c r="C16" s="220"/>
    </row>
    <row r="17" ht="35.25" customHeight="1" spans="1:3">
      <c r="A17" s="221" t="s">
        <v>13</v>
      </c>
      <c r="B17" s="221" t="s">
        <v>14</v>
      </c>
      <c r="C17" s="222">
        <v>0</v>
      </c>
    </row>
    <row r="18" ht="52.5" customHeight="1" spans="1:3">
      <c r="A18" s="223" t="s">
        <v>15</v>
      </c>
      <c r="B18" s="224" t="s">
        <v>16</v>
      </c>
      <c r="C18" s="225">
        <v>0</v>
      </c>
    </row>
    <row r="19" ht="52.5" customHeight="1" spans="1:3">
      <c r="A19" s="223" t="s">
        <v>17</v>
      </c>
      <c r="B19" s="224" t="s">
        <v>18</v>
      </c>
      <c r="C19" s="225">
        <v>0</v>
      </c>
    </row>
    <row r="20" ht="42.75" customHeight="1" spans="1:3">
      <c r="A20" s="226" t="s">
        <v>19</v>
      </c>
      <c r="B20" s="227" t="s">
        <v>20</v>
      </c>
      <c r="C20" s="222">
        <f>C21+C22</f>
        <v>0</v>
      </c>
    </row>
    <row r="21" ht="45.75" customHeight="1" spans="1:3">
      <c r="A21" s="228" t="s">
        <v>21</v>
      </c>
      <c r="B21" s="229" t="s">
        <v>22</v>
      </c>
      <c r="C21" s="225">
        <v>-3811.6</v>
      </c>
    </row>
    <row r="22" ht="38.25" customHeight="1" spans="1:3">
      <c r="A22" s="228" t="s">
        <v>23</v>
      </c>
      <c r="B22" s="231" t="s">
        <v>24</v>
      </c>
      <c r="C22" s="225">
        <v>3811.6</v>
      </c>
    </row>
    <row r="23" ht="15.75" spans="1:3">
      <c r="A23" s="232"/>
      <c r="B23" s="232" t="s">
        <v>25</v>
      </c>
      <c r="C23" s="225">
        <f>C17+C20</f>
        <v>0</v>
      </c>
    </row>
  </sheetData>
  <mergeCells count="7">
    <mergeCell ref="A10:C10"/>
    <mergeCell ref="A11:C11"/>
    <mergeCell ref="A12:C12"/>
    <mergeCell ref="A13:C13"/>
    <mergeCell ref="A15:A16"/>
    <mergeCell ref="B15:B16"/>
    <mergeCell ref="C15:C16"/>
  </mergeCells>
  <pageMargins left="0.7" right="0.41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D6" sqref="D6"/>
    </sheetView>
  </sheetViews>
  <sheetFormatPr defaultColWidth="9" defaultRowHeight="15" outlineLevelCol="5"/>
  <cols>
    <col min="1" max="1" width="30.4285714285714" style="34" customWidth="1"/>
    <col min="2" max="2" width="44.7142857142857" customWidth="1"/>
    <col min="3" max="3" width="10.7142857142857" customWidth="1"/>
    <col min="4" max="4" width="10.4285714285714" customWidth="1"/>
  </cols>
  <sheetData>
    <row r="1" customHeight="1" spans="1:4">
      <c r="A1" s="188"/>
      <c r="B1" s="1"/>
      <c r="C1" s="191"/>
      <c r="D1" s="2" t="s">
        <v>26</v>
      </c>
    </row>
    <row r="2" ht="15.75" spans="1:6">
      <c r="A2" s="188"/>
      <c r="B2" s="1"/>
      <c r="C2" s="191"/>
      <c r="D2" s="2" t="s">
        <v>1</v>
      </c>
      <c r="F2" s="213"/>
    </row>
    <row r="3" ht="15.75" spans="1:4">
      <c r="A3" s="190"/>
      <c r="B3" s="189"/>
      <c r="C3" s="191"/>
      <c r="D3" s="4" t="s">
        <v>2</v>
      </c>
    </row>
    <row r="4" ht="15.75" customHeight="1" spans="1:4">
      <c r="A4" s="190"/>
      <c r="B4" s="189"/>
      <c r="C4" s="191"/>
      <c r="D4" s="4" t="s">
        <v>3</v>
      </c>
    </row>
    <row r="5" ht="15.75" spans="1:4">
      <c r="A5" s="190"/>
      <c r="B5" s="189"/>
      <c r="C5" s="191"/>
      <c r="D5" s="4" t="s">
        <v>4</v>
      </c>
    </row>
    <row r="6" customHeight="1" spans="1:4">
      <c r="A6" s="188"/>
      <c r="B6" s="1"/>
      <c r="C6" s="191"/>
      <c r="D6" s="4" t="s">
        <v>27</v>
      </c>
    </row>
    <row r="7" ht="15.75" spans="1:4">
      <c r="A7" s="192"/>
      <c r="B7" s="191"/>
      <c r="C7" s="191"/>
      <c r="D7" s="2"/>
    </row>
    <row r="8" ht="15.75" spans="1:4">
      <c r="A8" s="192"/>
      <c r="B8" s="191"/>
      <c r="C8" s="191"/>
      <c r="D8" s="191"/>
    </row>
    <row r="9" ht="15.75" spans="1:4">
      <c r="A9" s="5" t="s">
        <v>6</v>
      </c>
      <c r="B9" s="5"/>
      <c r="C9" s="5"/>
      <c r="D9" s="5"/>
    </row>
    <row r="10" ht="15.75" spans="1:6">
      <c r="A10" s="112" t="s">
        <v>7</v>
      </c>
      <c r="B10" s="112"/>
      <c r="C10" s="112"/>
      <c r="D10" s="112"/>
      <c r="F10" s="214"/>
    </row>
    <row r="11" ht="15.75" spans="1:4">
      <c r="A11" s="5" t="s">
        <v>28</v>
      </c>
      <c r="B11" s="5"/>
      <c r="C11" s="5"/>
      <c r="D11" s="191"/>
    </row>
    <row r="12" ht="15.75" spans="1:4">
      <c r="A12" s="5" t="s">
        <v>29</v>
      </c>
      <c r="B12" s="5"/>
      <c r="C12" s="5"/>
      <c r="D12" s="191"/>
    </row>
    <row r="13" ht="15.75" spans="1:4">
      <c r="A13" s="192"/>
      <c r="B13" s="132"/>
      <c r="C13" s="132"/>
      <c r="D13" s="191"/>
    </row>
    <row r="14" ht="15.75" customHeight="1" spans="1:4">
      <c r="A14" s="215" t="s">
        <v>10</v>
      </c>
      <c r="B14" s="216" t="s">
        <v>11</v>
      </c>
      <c r="C14" s="217" t="s">
        <v>30</v>
      </c>
      <c r="D14" s="217" t="s">
        <v>31</v>
      </c>
    </row>
    <row r="15" ht="15.75" customHeight="1" spans="1:4">
      <c r="A15" s="218"/>
      <c r="B15" s="219"/>
      <c r="C15" s="220"/>
      <c r="D15" s="220"/>
    </row>
    <row r="16" ht="32.25" customHeight="1" spans="1:4">
      <c r="A16" s="221" t="s">
        <v>13</v>
      </c>
      <c r="B16" s="221" t="s">
        <v>14</v>
      </c>
      <c r="C16" s="222">
        <v>0</v>
      </c>
      <c r="D16" s="222">
        <v>0</v>
      </c>
    </row>
    <row r="17" ht="52.5" customHeight="1" spans="1:4">
      <c r="A17" s="223" t="s">
        <v>15</v>
      </c>
      <c r="B17" s="224" t="s">
        <v>16</v>
      </c>
      <c r="C17" s="225">
        <v>0</v>
      </c>
      <c r="D17" s="225">
        <v>0</v>
      </c>
    </row>
    <row r="18" ht="51" customHeight="1" spans="1:4">
      <c r="A18" s="223" t="s">
        <v>17</v>
      </c>
      <c r="B18" s="224" t="s">
        <v>18</v>
      </c>
      <c r="C18" s="225">
        <v>0</v>
      </c>
      <c r="D18" s="225">
        <v>0</v>
      </c>
    </row>
    <row r="19" ht="42" customHeight="1" spans="1:4">
      <c r="A19" s="226" t="s">
        <v>19</v>
      </c>
      <c r="B19" s="227" t="s">
        <v>20</v>
      </c>
      <c r="C19" s="222">
        <f>C20+C21</f>
        <v>0</v>
      </c>
      <c r="D19" s="222">
        <f>D20+D21</f>
        <v>0</v>
      </c>
    </row>
    <row r="20" ht="37.5" customHeight="1" spans="1:4">
      <c r="A20" s="228" t="s">
        <v>21</v>
      </c>
      <c r="B20" s="229" t="s">
        <v>22</v>
      </c>
      <c r="C20" s="230">
        <v>-3886.6</v>
      </c>
      <c r="D20" s="230">
        <v>-3938.6</v>
      </c>
    </row>
    <row r="21" ht="45" customHeight="1" spans="1:4">
      <c r="A21" s="228" t="s">
        <v>23</v>
      </c>
      <c r="B21" s="231" t="s">
        <v>24</v>
      </c>
      <c r="C21" s="230">
        <v>3886.6</v>
      </c>
      <c r="D21" s="230">
        <v>3938.6</v>
      </c>
    </row>
    <row r="22" s="98" customFormat="1" ht="15.75" spans="1:4">
      <c r="A22" s="232"/>
      <c r="B22" s="232" t="s">
        <v>25</v>
      </c>
      <c r="C22" s="222">
        <f>C16+C19</f>
        <v>0</v>
      </c>
      <c r="D22" s="222">
        <f>D16+D19</f>
        <v>0</v>
      </c>
    </row>
  </sheetData>
  <mergeCells count="8">
    <mergeCell ref="A9:D9"/>
    <mergeCell ref="A10:D10"/>
    <mergeCell ref="A11:C11"/>
    <mergeCell ref="A12:C12"/>
    <mergeCell ref="A14:A15"/>
    <mergeCell ref="B14:B15"/>
    <mergeCell ref="C14:C15"/>
    <mergeCell ref="D14:D15"/>
  </mergeCells>
  <pageMargins left="0.25" right="0.25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D27"/>
  <sheetViews>
    <sheetView workbookViewId="0">
      <selection activeCell="D6" sqref="D6"/>
    </sheetView>
  </sheetViews>
  <sheetFormatPr defaultColWidth="9" defaultRowHeight="15" outlineLevelCol="3"/>
  <cols>
    <col min="1" max="1" width="63.2857142857143" style="34" customWidth="1"/>
    <col min="2" max="2" width="11.1428571428571" customWidth="1"/>
    <col min="3" max="3" width="10.4285714285714" customWidth="1"/>
    <col min="4" max="4" width="10.8571428571429" customWidth="1"/>
  </cols>
  <sheetData>
    <row r="1" ht="15.75" spans="1:4">
      <c r="A1" s="188"/>
      <c r="C1" s="155"/>
      <c r="D1" s="1" t="s">
        <v>32</v>
      </c>
    </row>
    <row r="2" ht="15.75" spans="1:4">
      <c r="A2" s="188"/>
      <c r="C2" s="155"/>
      <c r="D2" s="2" t="s">
        <v>1</v>
      </c>
    </row>
    <row r="3" ht="15.75" spans="1:4">
      <c r="A3" s="203"/>
      <c r="C3" s="204"/>
      <c r="D3" s="4" t="s">
        <v>2</v>
      </c>
    </row>
    <row r="4" ht="15.75" spans="1:4">
      <c r="A4" s="203"/>
      <c r="C4" s="204"/>
      <c r="D4" s="4" t="s">
        <v>3</v>
      </c>
    </row>
    <row r="5" ht="15.75" spans="1:4">
      <c r="A5" s="203"/>
      <c r="C5" s="204"/>
      <c r="D5" s="4" t="s">
        <v>4</v>
      </c>
    </row>
    <row r="6" ht="15.75" spans="1:4">
      <c r="A6" s="188"/>
      <c r="C6" s="1"/>
      <c r="D6" s="4" t="s">
        <v>27</v>
      </c>
    </row>
    <row r="7" ht="15.75" spans="3:4">
      <c r="C7" s="205"/>
      <c r="D7" s="2"/>
    </row>
    <row r="8" spans="2:2">
      <c r="B8" s="36"/>
    </row>
    <row r="9" ht="15.75" spans="1:4">
      <c r="A9" s="5" t="s">
        <v>33</v>
      </c>
      <c r="B9" s="5"/>
      <c r="C9" s="5"/>
      <c r="D9" s="5"/>
    </row>
    <row r="10" ht="15.75" spans="1:4">
      <c r="A10" s="5" t="s">
        <v>34</v>
      </c>
      <c r="B10" s="5"/>
      <c r="C10" s="5"/>
      <c r="D10" s="5"/>
    </row>
    <row r="11" ht="15.75" spans="1:4">
      <c r="A11" s="5" t="s">
        <v>35</v>
      </c>
      <c r="B11" s="5"/>
      <c r="C11" s="5"/>
      <c r="D11" s="5"/>
    </row>
    <row r="12" ht="15.75" spans="1:2">
      <c r="A12" s="206"/>
      <c r="B12" s="5"/>
    </row>
    <row r="13" ht="15.75" spans="1:2">
      <c r="A13" s="207"/>
      <c r="B13" s="178"/>
    </row>
    <row r="14" ht="31.15" customHeight="1" spans="1:4">
      <c r="A14" s="208" t="s">
        <v>36</v>
      </c>
      <c r="B14" s="209" t="s">
        <v>37</v>
      </c>
      <c r="C14" s="209"/>
      <c r="D14" s="209"/>
    </row>
    <row r="15" ht="38.25" spans="1:4">
      <c r="A15" s="171">
        <v>1</v>
      </c>
      <c r="B15" s="210" t="s">
        <v>38</v>
      </c>
      <c r="C15" s="210" t="s">
        <v>38</v>
      </c>
      <c r="D15" s="210" t="s">
        <v>38</v>
      </c>
    </row>
    <row r="16" ht="25.5" spans="1:4">
      <c r="A16" s="211" t="s">
        <v>39</v>
      </c>
      <c r="B16" s="212">
        <v>100</v>
      </c>
      <c r="C16" s="31">
        <v>100</v>
      </c>
      <c r="D16" s="31">
        <v>100</v>
      </c>
    </row>
    <row r="17" spans="1:4">
      <c r="A17" s="211" t="s">
        <v>40</v>
      </c>
      <c r="B17" s="212">
        <v>100</v>
      </c>
      <c r="C17" s="212">
        <v>100</v>
      </c>
      <c r="D17" s="212">
        <v>100</v>
      </c>
    </row>
    <row r="18" ht="33.75" customHeight="1" spans="1:4">
      <c r="A18" s="211" t="s">
        <v>41</v>
      </c>
      <c r="B18" s="212">
        <v>100</v>
      </c>
      <c r="C18" s="212">
        <v>100</v>
      </c>
      <c r="D18" s="212">
        <v>100</v>
      </c>
    </row>
    <row r="19" ht="51" spans="1:4">
      <c r="A19" s="211" t="s">
        <v>42</v>
      </c>
      <c r="B19" s="212">
        <v>100</v>
      </c>
      <c r="C19" s="212">
        <v>100</v>
      </c>
      <c r="D19" s="212">
        <v>100</v>
      </c>
    </row>
    <row r="20" ht="76.5" spans="1:4">
      <c r="A20" s="211" t="s">
        <v>43</v>
      </c>
      <c r="B20" s="212">
        <v>100</v>
      </c>
      <c r="C20" s="212">
        <v>100</v>
      </c>
      <c r="D20" s="212">
        <v>100</v>
      </c>
    </row>
    <row r="21" ht="57" customHeight="1" spans="1:4">
      <c r="A21" s="211" t="s">
        <v>44</v>
      </c>
      <c r="B21" s="212">
        <v>100</v>
      </c>
      <c r="C21" s="212">
        <v>100</v>
      </c>
      <c r="D21" s="212">
        <v>100</v>
      </c>
    </row>
    <row r="22" ht="114.75" spans="1:4">
      <c r="A22" s="211" t="s">
        <v>45</v>
      </c>
      <c r="B22" s="212">
        <v>100</v>
      </c>
      <c r="C22" s="212">
        <v>100</v>
      </c>
      <c r="D22" s="212">
        <v>100</v>
      </c>
    </row>
    <row r="23" ht="42.75" customHeight="1" spans="1:4">
      <c r="A23" s="211" t="s">
        <v>46</v>
      </c>
      <c r="B23" s="212">
        <v>100</v>
      </c>
      <c r="C23" s="212">
        <v>100</v>
      </c>
      <c r="D23" s="212">
        <v>100</v>
      </c>
    </row>
    <row r="24" ht="38.25" spans="1:4">
      <c r="A24" s="211" t="s">
        <v>47</v>
      </c>
      <c r="B24" s="212">
        <v>100</v>
      </c>
      <c r="C24" s="212">
        <v>100</v>
      </c>
      <c r="D24" s="212">
        <v>100</v>
      </c>
    </row>
    <row r="25" ht="51" spans="1:4">
      <c r="A25" s="211" t="s">
        <v>48</v>
      </c>
      <c r="B25" s="212">
        <v>100</v>
      </c>
      <c r="C25" s="212">
        <v>100</v>
      </c>
      <c r="D25" s="212">
        <v>100</v>
      </c>
    </row>
    <row r="26" ht="24" customHeight="1" spans="1:4">
      <c r="A26" s="211" t="s">
        <v>49</v>
      </c>
      <c r="B26" s="212">
        <v>100</v>
      </c>
      <c r="C26" s="212">
        <v>100</v>
      </c>
      <c r="D26" s="212">
        <v>100</v>
      </c>
    </row>
    <row r="27" ht="21" customHeight="1" spans="1:4">
      <c r="A27" s="211" t="s">
        <v>50</v>
      </c>
      <c r="B27" s="212">
        <v>100</v>
      </c>
      <c r="C27" s="212">
        <v>100</v>
      </c>
      <c r="D27" s="212">
        <v>100</v>
      </c>
    </row>
  </sheetData>
  <mergeCells count="4">
    <mergeCell ref="A9:D9"/>
    <mergeCell ref="A10:D10"/>
    <mergeCell ref="A11:D11"/>
    <mergeCell ref="B14:D14"/>
  </mergeCells>
  <pageMargins left="0.25" right="0.25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E33"/>
  <sheetViews>
    <sheetView workbookViewId="0">
      <selection activeCell="C6" sqref="C6"/>
    </sheetView>
  </sheetViews>
  <sheetFormatPr defaultColWidth="9" defaultRowHeight="15" outlineLevelCol="4"/>
  <cols>
    <col min="1" max="1" width="27" customWidth="1"/>
    <col min="2" max="2" width="63.7142857142857" style="34" customWidth="1"/>
    <col min="3" max="3" width="10.8571428571429" customWidth="1"/>
  </cols>
  <sheetData>
    <row r="1" ht="15.75" spans="1:3">
      <c r="A1" s="1"/>
      <c r="B1" s="188"/>
      <c r="C1" s="1" t="s">
        <v>51</v>
      </c>
    </row>
    <row r="2" ht="15.75" spans="1:3">
      <c r="A2" s="1"/>
      <c r="B2" s="188"/>
      <c r="C2" s="2" t="s">
        <v>1</v>
      </c>
    </row>
    <row r="3" ht="15.75" spans="1:3">
      <c r="A3" s="189"/>
      <c r="B3" s="190"/>
      <c r="C3" s="4" t="s">
        <v>2</v>
      </c>
    </row>
    <row r="4" ht="15.75" spans="1:3">
      <c r="A4" s="189"/>
      <c r="B4" s="190"/>
      <c r="C4" s="4" t="s">
        <v>3</v>
      </c>
    </row>
    <row r="5" ht="15.75" spans="1:3">
      <c r="A5" s="189"/>
      <c r="B5" s="190"/>
      <c r="C5" s="4" t="s">
        <v>4</v>
      </c>
    </row>
    <row r="6" ht="15.75" spans="1:3">
      <c r="A6" s="189"/>
      <c r="B6" s="190"/>
      <c r="C6" s="4" t="s">
        <v>27</v>
      </c>
    </row>
    <row r="7" ht="15.75" spans="1:3">
      <c r="A7" s="1"/>
      <c r="B7" s="188"/>
      <c r="C7" s="2"/>
    </row>
    <row r="8" ht="15.75" spans="1:3">
      <c r="A8" s="191"/>
      <c r="B8" s="145"/>
      <c r="C8" s="191"/>
    </row>
    <row r="9" ht="33" customHeight="1" spans="1:3">
      <c r="A9" s="39" t="s">
        <v>52</v>
      </c>
      <c r="B9" s="39"/>
      <c r="C9" s="39"/>
    </row>
    <row r="10" ht="16.5" spans="1:3">
      <c r="A10" s="191"/>
      <c r="B10" s="192"/>
      <c r="C10" s="191"/>
    </row>
    <row r="11" ht="15.75" customHeight="1" spans="1:5">
      <c r="A11" s="193" t="s">
        <v>53</v>
      </c>
      <c r="B11" s="194" t="s">
        <v>54</v>
      </c>
      <c r="C11" s="195" t="s">
        <v>12</v>
      </c>
      <c r="D11" s="196"/>
      <c r="E11" s="196"/>
    </row>
    <row r="12" ht="16.5" spans="1:5">
      <c r="A12" s="197"/>
      <c r="B12" s="198"/>
      <c r="C12" s="199"/>
      <c r="D12" s="178"/>
      <c r="E12" s="178"/>
    </row>
    <row r="13" ht="19.5" customHeight="1" spans="1:5">
      <c r="A13" s="171" t="s">
        <v>55</v>
      </c>
      <c r="B13" s="172" t="s">
        <v>56</v>
      </c>
      <c r="C13" s="173">
        <f>C14</f>
        <v>22</v>
      </c>
      <c r="D13" s="178"/>
      <c r="E13" s="178"/>
    </row>
    <row r="14" ht="16.5" customHeight="1" spans="1:5">
      <c r="A14" s="171" t="s">
        <v>55</v>
      </c>
      <c r="B14" s="172" t="s">
        <v>57</v>
      </c>
      <c r="C14" s="173">
        <f>C15+C18</f>
        <v>22</v>
      </c>
      <c r="D14" s="178"/>
      <c r="E14" s="178"/>
    </row>
    <row r="15" ht="19.5" customHeight="1" spans="1:5">
      <c r="A15" s="171" t="s">
        <v>58</v>
      </c>
      <c r="B15" s="172" t="s">
        <v>59</v>
      </c>
      <c r="C15" s="173">
        <f>C16</f>
        <v>18</v>
      </c>
      <c r="D15" s="178"/>
      <c r="E15" s="178"/>
    </row>
    <row r="16" ht="75" customHeight="1" spans="1:5">
      <c r="A16" s="171" t="s">
        <v>60</v>
      </c>
      <c r="B16" s="174" t="s">
        <v>61</v>
      </c>
      <c r="C16" s="170">
        <v>18</v>
      </c>
      <c r="D16" s="178"/>
      <c r="E16" s="178"/>
    </row>
    <row r="17" ht="17.25" customHeight="1" spans="1:5">
      <c r="A17" s="171" t="s">
        <v>62</v>
      </c>
      <c r="B17" s="172" t="s">
        <v>63</v>
      </c>
      <c r="C17" s="173">
        <f>C18</f>
        <v>4</v>
      </c>
      <c r="D17" s="178"/>
      <c r="E17" s="178"/>
    </row>
    <row r="18" ht="18" customHeight="1" spans="1:5">
      <c r="A18" s="171" t="s">
        <v>64</v>
      </c>
      <c r="B18" s="172" t="s">
        <v>65</v>
      </c>
      <c r="C18" s="173">
        <f>C19+C20</f>
        <v>4</v>
      </c>
      <c r="D18" s="178"/>
      <c r="E18" s="178"/>
    </row>
    <row r="19" ht="32.25" customHeight="1" spans="1:5">
      <c r="A19" s="171" t="s">
        <v>66</v>
      </c>
      <c r="B19" s="172" t="s">
        <v>67</v>
      </c>
      <c r="C19" s="170">
        <v>2</v>
      </c>
      <c r="D19" s="200"/>
      <c r="E19" s="178"/>
    </row>
    <row r="20" ht="30" customHeight="1" spans="1:5">
      <c r="A20" s="171" t="s">
        <v>68</v>
      </c>
      <c r="B20" s="172" t="s">
        <v>69</v>
      </c>
      <c r="C20" s="170">
        <v>2</v>
      </c>
      <c r="D20" s="178"/>
      <c r="E20" s="178"/>
    </row>
    <row r="21" ht="19.5" customHeight="1" spans="1:5">
      <c r="A21" s="171" t="s">
        <v>70</v>
      </c>
      <c r="B21" s="172" t="s">
        <v>71</v>
      </c>
      <c r="C21" s="173">
        <f>C22+C24</f>
        <v>3789.6</v>
      </c>
      <c r="D21" s="178"/>
      <c r="E21" s="178"/>
    </row>
    <row r="22" ht="20.25" customHeight="1" spans="1:5">
      <c r="A22" s="176" t="s">
        <v>72</v>
      </c>
      <c r="B22" s="177" t="s">
        <v>73</v>
      </c>
      <c r="C22" s="201">
        <f>C23</f>
        <v>3453</v>
      </c>
      <c r="D22" s="178"/>
      <c r="E22" s="178"/>
    </row>
    <row r="23" ht="33" customHeight="1" spans="1:5">
      <c r="A23" s="179" t="s">
        <v>74</v>
      </c>
      <c r="B23" s="180" t="s">
        <v>75</v>
      </c>
      <c r="C23" s="170">
        <v>3453</v>
      </c>
      <c r="D23" s="178"/>
      <c r="E23" s="178"/>
    </row>
    <row r="24" s="98" customFormat="1" ht="33" customHeight="1" spans="1:5">
      <c r="A24" s="182" t="s">
        <v>76</v>
      </c>
      <c r="B24" s="183" t="s">
        <v>77</v>
      </c>
      <c r="C24" s="170">
        <f>C25+C26</f>
        <v>336.6</v>
      </c>
      <c r="D24" s="202"/>
      <c r="E24" s="202"/>
    </row>
    <row r="25" ht="44.25" customHeight="1" spans="1:5">
      <c r="A25" s="179" t="s">
        <v>78</v>
      </c>
      <c r="B25" s="180" t="s">
        <v>79</v>
      </c>
      <c r="C25" s="170">
        <v>335.6</v>
      </c>
      <c r="D25" s="178"/>
      <c r="E25" s="178"/>
    </row>
    <row r="26" ht="30" spans="1:5">
      <c r="A26" s="179" t="s">
        <v>80</v>
      </c>
      <c r="B26" s="180" t="s">
        <v>81</v>
      </c>
      <c r="C26" s="170">
        <v>1</v>
      </c>
      <c r="D26" s="178"/>
      <c r="E26" s="178"/>
    </row>
    <row r="27" spans="1:3">
      <c r="A27" s="179"/>
      <c r="B27" s="184" t="s">
        <v>82</v>
      </c>
      <c r="C27" s="170">
        <f>C13+C21</f>
        <v>3811.6</v>
      </c>
    </row>
    <row r="29" spans="1:1">
      <c r="A29" s="185"/>
    </row>
    <row r="30" spans="1:2">
      <c r="A30" s="185"/>
      <c r="B30" s="185"/>
    </row>
    <row r="31" spans="1:1">
      <c r="A31" s="34"/>
    </row>
    <row r="32" spans="1:1">
      <c r="A32" s="34"/>
    </row>
    <row r="33" spans="1:1">
      <c r="A33" s="34"/>
    </row>
  </sheetData>
  <mergeCells count="5">
    <mergeCell ref="A9:C9"/>
    <mergeCell ref="A30:B30"/>
    <mergeCell ref="A11:A12"/>
    <mergeCell ref="B11:B12"/>
    <mergeCell ref="C11:C12"/>
  </mergeCells>
  <pageMargins left="0.7" right="0.7" top="0.75" bottom="0.75" header="0.3" footer="0.3"/>
  <pageSetup paperSize="9" scale="80" orientation="portrait" verticalDpi="18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E33"/>
  <sheetViews>
    <sheetView workbookViewId="0">
      <selection activeCell="D6" sqref="D6"/>
    </sheetView>
  </sheetViews>
  <sheetFormatPr defaultColWidth="9" defaultRowHeight="15" outlineLevelCol="4"/>
  <cols>
    <col min="1" max="1" width="25" customWidth="1"/>
    <col min="2" max="2" width="63.5714285714286" style="34" customWidth="1"/>
    <col min="3" max="4" width="9.85714285714286" customWidth="1"/>
  </cols>
  <sheetData>
    <row r="1" ht="15.75" spans="1:4">
      <c r="A1" s="155"/>
      <c r="B1" s="156"/>
      <c r="D1" s="1" t="s">
        <v>83</v>
      </c>
    </row>
    <row r="2" ht="15.75" customHeight="1" spans="1:4">
      <c r="A2" s="157"/>
      <c r="B2" s="158"/>
      <c r="C2" s="157"/>
      <c r="D2" s="2" t="s">
        <v>1</v>
      </c>
    </row>
    <row r="3" ht="15.75" spans="1:4">
      <c r="A3" s="159"/>
      <c r="B3" s="160"/>
      <c r="C3" s="159"/>
      <c r="D3" s="4" t="s">
        <v>2</v>
      </c>
    </row>
    <row r="4" ht="15.75" spans="1:4">
      <c r="A4" s="159"/>
      <c r="B4" s="160"/>
      <c r="C4" s="159"/>
      <c r="D4" s="4" t="s">
        <v>3</v>
      </c>
    </row>
    <row r="5" ht="15.75" spans="4:4">
      <c r="D5" s="4" t="s">
        <v>4</v>
      </c>
    </row>
    <row r="6" ht="15.75" spans="1:4">
      <c r="A6" s="155"/>
      <c r="B6" s="156"/>
      <c r="C6" s="155"/>
      <c r="D6" s="4" t="s">
        <v>5</v>
      </c>
    </row>
    <row r="7" ht="15.75" spans="2:4">
      <c r="B7" s="161"/>
      <c r="D7" s="2"/>
    </row>
    <row r="8" ht="15.75" spans="2:2">
      <c r="B8" s="145"/>
    </row>
    <row r="9" ht="33.75" customHeight="1" spans="1:4">
      <c r="A9" s="39" t="s">
        <v>84</v>
      </c>
      <c r="B9" s="39"/>
      <c r="C9" s="39"/>
      <c r="D9" s="39"/>
    </row>
    <row r="10" ht="15.75"/>
    <row r="11" spans="1:4">
      <c r="A11" s="162" t="s">
        <v>53</v>
      </c>
      <c r="B11" s="163" t="s">
        <v>54</v>
      </c>
      <c r="C11" s="164" t="s">
        <v>30</v>
      </c>
      <c r="D11" s="164" t="s">
        <v>31</v>
      </c>
    </row>
    <row r="12" ht="15.75" spans="1:4">
      <c r="A12" s="165"/>
      <c r="B12" s="166"/>
      <c r="C12" s="167"/>
      <c r="D12" s="167"/>
    </row>
    <row r="13" s="98" customFormat="1" customHeight="1" spans="1:4">
      <c r="A13" s="168" t="s">
        <v>55</v>
      </c>
      <c r="B13" s="169" t="s">
        <v>56</v>
      </c>
      <c r="C13" s="170">
        <f>C14</f>
        <v>24</v>
      </c>
      <c r="D13" s="170">
        <f>D14</f>
        <v>24</v>
      </c>
    </row>
    <row r="14" ht="16.5" customHeight="1" spans="1:4">
      <c r="A14" s="171" t="s">
        <v>55</v>
      </c>
      <c r="B14" s="172" t="s">
        <v>57</v>
      </c>
      <c r="C14" s="173">
        <f>C15+C17</f>
        <v>24</v>
      </c>
      <c r="D14" s="173">
        <f>D15+D17</f>
        <v>24</v>
      </c>
    </row>
    <row r="15" ht="18" customHeight="1" spans="1:4">
      <c r="A15" s="171" t="s">
        <v>58</v>
      </c>
      <c r="B15" s="172" t="s">
        <v>59</v>
      </c>
      <c r="C15" s="173">
        <f>C16</f>
        <v>20</v>
      </c>
      <c r="D15" s="173">
        <f>D16</f>
        <v>20</v>
      </c>
    </row>
    <row r="16" ht="15.75" customHeight="1" spans="1:4">
      <c r="A16" s="171" t="s">
        <v>60</v>
      </c>
      <c r="B16" s="174" t="s">
        <v>61</v>
      </c>
      <c r="C16" s="175">
        <v>20</v>
      </c>
      <c r="D16" s="175">
        <v>20</v>
      </c>
    </row>
    <row r="17" ht="15.75" customHeight="1" spans="1:4">
      <c r="A17" s="171" t="s">
        <v>62</v>
      </c>
      <c r="B17" s="172" t="s">
        <v>63</v>
      </c>
      <c r="C17" s="173">
        <f>C18</f>
        <v>4</v>
      </c>
      <c r="D17" s="173">
        <f>D18</f>
        <v>4</v>
      </c>
    </row>
    <row r="18" ht="13.5" customHeight="1" spans="1:4">
      <c r="A18" s="171" t="s">
        <v>64</v>
      </c>
      <c r="B18" s="172" t="s">
        <v>65</v>
      </c>
      <c r="C18" s="173">
        <f>C19+C20</f>
        <v>4</v>
      </c>
      <c r="D18" s="173">
        <f>D19+D20</f>
        <v>4</v>
      </c>
    </row>
    <row r="19" ht="27.75" customHeight="1" spans="1:4">
      <c r="A19" s="171" t="s">
        <v>66</v>
      </c>
      <c r="B19" s="172" t="s">
        <v>67</v>
      </c>
      <c r="C19" s="175">
        <v>2</v>
      </c>
      <c r="D19" s="175">
        <v>2</v>
      </c>
    </row>
    <row r="20" ht="28.5" customHeight="1" spans="1:4">
      <c r="A20" s="171" t="s">
        <v>68</v>
      </c>
      <c r="B20" s="172" t="s">
        <v>69</v>
      </c>
      <c r="C20" s="175">
        <v>2</v>
      </c>
      <c r="D20" s="175">
        <v>2</v>
      </c>
    </row>
    <row r="21" s="98" customFormat="1" ht="16.5" customHeight="1" spans="1:4">
      <c r="A21" s="168" t="s">
        <v>70</v>
      </c>
      <c r="B21" s="169" t="s">
        <v>71</v>
      </c>
      <c r="C21" s="170">
        <f>C22+C24</f>
        <v>3862.6</v>
      </c>
      <c r="D21" s="170">
        <f>D22+D24</f>
        <v>3914.6</v>
      </c>
    </row>
    <row r="22" ht="16.5" customHeight="1" spans="1:5">
      <c r="A22" s="176" t="s">
        <v>72</v>
      </c>
      <c r="B22" s="177" t="s">
        <v>73</v>
      </c>
      <c r="C22" s="173">
        <f>C23</f>
        <v>3491</v>
      </c>
      <c r="D22" s="173">
        <f>D23</f>
        <v>3529</v>
      </c>
      <c r="E22" s="178"/>
    </row>
    <row r="23" ht="29.25" customHeight="1" spans="1:5">
      <c r="A23" s="179" t="s">
        <v>74</v>
      </c>
      <c r="B23" s="180" t="s">
        <v>75</v>
      </c>
      <c r="C23" s="181">
        <v>3491</v>
      </c>
      <c r="D23" s="181">
        <v>3529</v>
      </c>
      <c r="E23" s="178"/>
    </row>
    <row r="24" ht="29.25" customHeight="1" spans="1:5">
      <c r="A24" s="182" t="s">
        <v>76</v>
      </c>
      <c r="B24" s="183" t="s">
        <v>77</v>
      </c>
      <c r="C24" s="175">
        <f>C25+C26</f>
        <v>371.6</v>
      </c>
      <c r="D24" s="175">
        <f>D25+D26</f>
        <v>385.6</v>
      </c>
      <c r="E24" s="178"/>
    </row>
    <row r="25" ht="45" spans="1:4">
      <c r="A25" s="179" t="s">
        <v>78</v>
      </c>
      <c r="B25" s="180" t="s">
        <v>79</v>
      </c>
      <c r="C25" s="181">
        <v>370.6</v>
      </c>
      <c r="D25" s="181">
        <v>384.6</v>
      </c>
    </row>
    <row r="26" ht="30" spans="1:4">
      <c r="A26" s="179" t="s">
        <v>80</v>
      </c>
      <c r="B26" s="180" t="s">
        <v>81</v>
      </c>
      <c r="C26" s="181">
        <v>1</v>
      </c>
      <c r="D26" s="181">
        <v>1</v>
      </c>
    </row>
    <row r="27" spans="1:4">
      <c r="A27" s="184"/>
      <c r="B27" s="184" t="s">
        <v>82</v>
      </c>
      <c r="C27" s="170">
        <f>C13+C21</f>
        <v>3886.6</v>
      </c>
      <c r="D27" s="170">
        <f>D13+D21</f>
        <v>3938.6</v>
      </c>
    </row>
    <row r="29" spans="1:1">
      <c r="A29" s="185"/>
    </row>
    <row r="30" spans="1:2">
      <c r="A30" s="186"/>
      <c r="B30" s="186"/>
    </row>
    <row r="31" spans="1:3">
      <c r="A31" s="34"/>
      <c r="C31" s="187"/>
    </row>
    <row r="32" spans="1:1">
      <c r="A32" s="34"/>
    </row>
    <row r="33" spans="1:1">
      <c r="A33" s="34"/>
    </row>
  </sheetData>
  <mergeCells count="6">
    <mergeCell ref="A9:D9"/>
    <mergeCell ref="A30:B30"/>
    <mergeCell ref="A11:A12"/>
    <mergeCell ref="B11:B12"/>
    <mergeCell ref="C11:C12"/>
    <mergeCell ref="D11:D12"/>
  </mergeCells>
  <pageMargins left="1.18110236220472" right="0.118110236220472" top="0.433070866141732" bottom="0.236220472440945" header="0.31496062992126" footer="0.31496062992126"/>
  <pageSetup paperSize="9" scale="80" orientation="portrait" verticalDpi="18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C6" sqref="C6"/>
    </sheetView>
  </sheetViews>
  <sheetFormatPr defaultColWidth="9" defaultRowHeight="15" outlineLevelCol="6"/>
  <cols>
    <col min="1" max="1" width="10.2857142857143" style="138" customWidth="1"/>
    <col min="2" max="2" width="37.4285714285714" style="34" customWidth="1"/>
    <col min="3" max="3" width="62" customWidth="1"/>
  </cols>
  <sheetData>
    <row r="1" ht="15.75" spans="1:3">
      <c r="A1" s="139"/>
      <c r="B1" s="35"/>
      <c r="C1" s="1" t="s">
        <v>85</v>
      </c>
    </row>
    <row r="2" ht="15.75" spans="1:3">
      <c r="A2" s="139"/>
      <c r="B2" s="35"/>
      <c r="C2" s="2" t="s">
        <v>1</v>
      </c>
    </row>
    <row r="3" ht="15.75" spans="1:3">
      <c r="A3" s="140"/>
      <c r="B3" s="37"/>
      <c r="C3" s="4" t="s">
        <v>2</v>
      </c>
    </row>
    <row r="4" ht="15.75" spans="1:3">
      <c r="A4" s="140"/>
      <c r="B4" s="37"/>
      <c r="C4" s="4" t="s">
        <v>3</v>
      </c>
    </row>
    <row r="5" ht="18.75" spans="1:5">
      <c r="A5" s="140"/>
      <c r="B5" s="37"/>
      <c r="C5" s="4" t="s">
        <v>4</v>
      </c>
      <c r="E5" s="141"/>
    </row>
    <row r="6" ht="15.75" spans="1:7">
      <c r="A6" s="140"/>
      <c r="B6" s="37"/>
      <c r="C6" s="4" t="s">
        <v>27</v>
      </c>
      <c r="D6" s="142"/>
      <c r="E6" s="142"/>
      <c r="F6" s="142"/>
      <c r="G6" s="142"/>
    </row>
    <row r="7" ht="15.75" spans="1:3">
      <c r="A7" s="139"/>
      <c r="B7" s="35"/>
      <c r="C7" s="2"/>
    </row>
    <row r="8" ht="15.75" spans="1:3">
      <c r="A8" s="139"/>
      <c r="B8" s="35"/>
      <c r="C8" s="2"/>
    </row>
    <row r="9" ht="15.75" spans="1:3">
      <c r="A9" s="143" t="s">
        <v>86</v>
      </c>
      <c r="B9" s="143"/>
      <c r="C9" s="143"/>
    </row>
    <row r="10" ht="15.75" spans="1:3">
      <c r="A10" s="143" t="s">
        <v>87</v>
      </c>
      <c r="B10" s="143"/>
      <c r="C10" s="143"/>
    </row>
    <row r="11" customHeight="1" spans="1:3">
      <c r="A11" s="143" t="s">
        <v>88</v>
      </c>
      <c r="B11" s="143"/>
      <c r="C11" s="143"/>
    </row>
    <row r="12" ht="16.5" hidden="1" customHeight="1" spans="1:3">
      <c r="A12" s="144"/>
      <c r="B12" s="145"/>
      <c r="C12" s="146"/>
    </row>
    <row r="13" spans="1:2">
      <c r="A13"/>
      <c r="B13"/>
    </row>
    <row r="14" ht="31.5" customHeight="1" spans="1:3">
      <c r="A14" s="147" t="s">
        <v>89</v>
      </c>
      <c r="B14" s="148" t="s">
        <v>90</v>
      </c>
      <c r="C14" s="149" t="s">
        <v>11</v>
      </c>
    </row>
    <row r="15" ht="19.5" customHeight="1" spans="1:3">
      <c r="A15" s="150">
        <v>1</v>
      </c>
      <c r="B15" s="151">
        <v>2</v>
      </c>
      <c r="C15" s="152">
        <v>3</v>
      </c>
    </row>
    <row r="16" ht="33" customHeight="1" spans="1:3">
      <c r="A16" s="147">
        <v>847</v>
      </c>
      <c r="B16" s="151"/>
      <c r="C16" s="152" t="s">
        <v>91</v>
      </c>
    </row>
    <row r="17" ht="51" customHeight="1" spans="1:3">
      <c r="A17" s="153">
        <v>847</v>
      </c>
      <c r="B17" s="152" t="s">
        <v>92</v>
      </c>
      <c r="C17" s="154" t="s">
        <v>93</v>
      </c>
    </row>
    <row r="18" ht="48" customHeight="1" spans="1:3">
      <c r="A18" s="153">
        <v>847</v>
      </c>
      <c r="B18" s="152" t="s">
        <v>94</v>
      </c>
      <c r="C18" s="154" t="s">
        <v>95</v>
      </c>
    </row>
    <row r="19" ht="49.5" customHeight="1" spans="1:3">
      <c r="A19" s="153">
        <v>847</v>
      </c>
      <c r="B19" s="152" t="s">
        <v>96</v>
      </c>
      <c r="C19" s="154" t="s">
        <v>97</v>
      </c>
    </row>
    <row r="20" ht="52.5" customHeight="1" spans="1:3">
      <c r="A20" s="153">
        <v>847</v>
      </c>
      <c r="B20" s="152" t="s">
        <v>98</v>
      </c>
      <c r="C20" s="154" t="s">
        <v>99</v>
      </c>
    </row>
    <row r="21" ht="46.5" customHeight="1" spans="1:2">
      <c r="A21"/>
      <c r="B21"/>
    </row>
    <row r="22" spans="1:2">
      <c r="A22"/>
      <c r="B22"/>
    </row>
    <row r="23" ht="64.5" customHeight="1" spans="1:2">
      <c r="A23"/>
      <c r="B23"/>
    </row>
    <row r="24" ht="26.25" customHeight="1" spans="1:2">
      <c r="A24"/>
      <c r="B24"/>
    </row>
    <row r="25" spans="1:2">
      <c r="A25"/>
      <c r="B25"/>
    </row>
    <row r="26" ht="29.25" customHeight="1" spans="1:2">
      <c r="A26"/>
      <c r="B26"/>
    </row>
    <row r="27" ht="29.25" customHeight="1" spans="1:2">
      <c r="A27"/>
      <c r="B27"/>
    </row>
    <row r="28" spans="1:2">
      <c r="A28"/>
      <c r="B28"/>
    </row>
    <row r="29" ht="64.5" customHeight="1" spans="1:2">
      <c r="A29"/>
      <c r="B29"/>
    </row>
    <row r="30" spans="1:2">
      <c r="A30"/>
      <c r="B30"/>
    </row>
  </sheetData>
  <mergeCells count="3">
    <mergeCell ref="A9:C9"/>
    <mergeCell ref="A10:C10"/>
    <mergeCell ref="A11:C11"/>
  </mergeCells>
  <pageMargins left="1.18110236220472" right="0" top="0.433070866141732" bottom="0.354330708661417" header="0.31496062992126" footer="0.31496062992126"/>
  <pageSetup paperSize="9" scale="6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workbookViewId="0">
      <selection activeCell="F6" sqref="F6"/>
    </sheetView>
  </sheetViews>
  <sheetFormatPr defaultColWidth="9" defaultRowHeight="15"/>
  <cols>
    <col min="1" max="1" width="59.2857142857143" style="34" customWidth="1"/>
    <col min="2" max="2" width="7.42857142857143" customWidth="1"/>
    <col min="3" max="3" width="7" customWidth="1"/>
    <col min="4" max="4" width="13.8571428571429" customWidth="1"/>
    <col min="5" max="5" width="7.42857142857143" customWidth="1"/>
    <col min="6" max="6" width="10.1428571428571" customWidth="1"/>
  </cols>
  <sheetData>
    <row r="1" ht="15.75" spans="1:6">
      <c r="A1" s="35"/>
      <c r="B1" s="36"/>
      <c r="C1" s="36"/>
      <c r="D1" s="36"/>
      <c r="E1" s="36"/>
      <c r="F1" s="1" t="s">
        <v>100</v>
      </c>
    </row>
    <row r="2" ht="15.75" spans="1:6">
      <c r="A2" s="35"/>
      <c r="B2" s="36"/>
      <c r="C2" s="36"/>
      <c r="D2" s="36"/>
      <c r="E2" s="36"/>
      <c r="F2" s="2" t="s">
        <v>1</v>
      </c>
    </row>
    <row r="3" ht="15.75" customHeight="1" spans="1:6">
      <c r="A3" s="37"/>
      <c r="B3" s="38"/>
      <c r="C3" s="38"/>
      <c r="D3" s="38"/>
      <c r="E3" s="38"/>
      <c r="F3" s="4" t="s">
        <v>2</v>
      </c>
    </row>
    <row r="4" ht="15.75" customHeight="1" spans="1:6">
      <c r="A4" s="37"/>
      <c r="B4" s="38"/>
      <c r="C4" s="38"/>
      <c r="D4" s="38"/>
      <c r="E4" s="38"/>
      <c r="F4" s="4" t="s">
        <v>3</v>
      </c>
    </row>
    <row r="5" ht="15.75" customHeight="1" spans="1:6">
      <c r="A5" s="37"/>
      <c r="B5" s="38"/>
      <c r="C5" s="38"/>
      <c r="D5" s="38"/>
      <c r="E5" s="38"/>
      <c r="F5" s="4" t="s">
        <v>4</v>
      </c>
    </row>
    <row r="6" ht="15.75" spans="1:6">
      <c r="A6" s="37"/>
      <c r="B6" s="38"/>
      <c r="C6" s="38"/>
      <c r="D6" s="38"/>
      <c r="E6" s="38"/>
      <c r="F6" s="4" t="s">
        <v>27</v>
      </c>
    </row>
    <row r="7" ht="15.75" spans="1:6">
      <c r="A7" s="35"/>
      <c r="B7" s="36"/>
      <c r="C7" s="36"/>
      <c r="D7" s="36"/>
      <c r="E7" s="36"/>
      <c r="F7" s="2"/>
    </row>
    <row r="8" ht="15.75" spans="1:8">
      <c r="A8" s="5" t="s">
        <v>101</v>
      </c>
      <c r="B8" s="5"/>
      <c r="C8" s="5"/>
      <c r="D8" s="5"/>
      <c r="E8" s="5"/>
      <c r="F8" s="5"/>
      <c r="G8" s="132"/>
      <c r="H8" s="5"/>
    </row>
    <row r="9" ht="15.75" spans="1:8">
      <c r="A9" s="5" t="s">
        <v>102</v>
      </c>
      <c r="B9" s="5"/>
      <c r="C9" s="5"/>
      <c r="D9" s="5"/>
      <c r="E9" s="5"/>
      <c r="F9" s="5"/>
      <c r="G9" s="132"/>
      <c r="H9" s="5"/>
    </row>
    <row r="10" ht="17.25" customHeight="1" spans="1:8">
      <c r="A10" s="112" t="s">
        <v>103</v>
      </c>
      <c r="B10" s="112"/>
      <c r="C10" s="112"/>
      <c r="D10" s="112"/>
      <c r="E10" s="112"/>
      <c r="F10" s="112"/>
      <c r="G10" s="132"/>
      <c r="H10" s="39"/>
    </row>
    <row r="11" ht="17.25" customHeight="1" spans="1:8">
      <c r="A11" s="5" t="s">
        <v>104</v>
      </c>
      <c r="B11" s="5"/>
      <c r="C11" s="5"/>
      <c r="D11" s="5"/>
      <c r="E11" s="5"/>
      <c r="F11" s="5"/>
      <c r="G11" s="132"/>
      <c r="H11" s="39"/>
    </row>
    <row r="12" ht="17.25" customHeight="1" spans="1:8">
      <c r="A12" s="5" t="s">
        <v>105</v>
      </c>
      <c r="B12" s="5"/>
      <c r="C12" s="5"/>
      <c r="D12" s="5"/>
      <c r="E12" s="5"/>
      <c r="F12" s="5"/>
      <c r="G12" s="132"/>
      <c r="H12" s="39"/>
    </row>
    <row r="13" ht="15.75"/>
    <row r="14" spans="1:9">
      <c r="A14" s="113" t="s">
        <v>106</v>
      </c>
      <c r="B14" s="114"/>
      <c r="C14" s="114"/>
      <c r="D14" s="114"/>
      <c r="E14" s="114"/>
      <c r="F14" s="115" t="s">
        <v>12</v>
      </c>
      <c r="I14" s="36"/>
    </row>
    <row r="15" ht="15.75" spans="1:6">
      <c r="A15" s="117"/>
      <c r="B15" s="118" t="s">
        <v>107</v>
      </c>
      <c r="C15" s="118" t="s">
        <v>108</v>
      </c>
      <c r="D15" s="118" t="s">
        <v>109</v>
      </c>
      <c r="E15" s="118" t="s">
        <v>110</v>
      </c>
      <c r="F15" s="119"/>
    </row>
    <row r="16" ht="17.25" customHeight="1" spans="1:6">
      <c r="A16" s="121" t="s">
        <v>111</v>
      </c>
      <c r="B16" s="23" t="s">
        <v>112</v>
      </c>
      <c r="C16" s="23"/>
      <c r="D16" s="23"/>
      <c r="E16" s="23"/>
      <c r="F16" s="48">
        <f>F17+F32+F35</f>
        <v>3362</v>
      </c>
    </row>
    <row r="17" s="98" customFormat="1" ht="42" customHeight="1" spans="1:6">
      <c r="A17" s="133" t="s">
        <v>113</v>
      </c>
      <c r="B17" s="23" t="s">
        <v>112</v>
      </c>
      <c r="C17" s="23" t="s">
        <v>114</v>
      </c>
      <c r="D17" s="23"/>
      <c r="E17" s="23"/>
      <c r="F17" s="48">
        <f>F18+F28</f>
        <v>3351</v>
      </c>
    </row>
    <row r="18" s="98" customFormat="1" ht="29.25" customHeight="1" spans="1:6">
      <c r="A18" s="53" t="s">
        <v>115</v>
      </c>
      <c r="B18" s="23" t="s">
        <v>112</v>
      </c>
      <c r="C18" s="23" t="s">
        <v>114</v>
      </c>
      <c r="D18" s="23" t="s">
        <v>116</v>
      </c>
      <c r="E18" s="23" t="s">
        <v>117</v>
      </c>
      <c r="F18" s="48">
        <f>F19+F20+F21+F22+F23+F24+F25+F26+F27</f>
        <v>1884.6</v>
      </c>
    </row>
    <row r="19" customHeight="1" spans="1:6">
      <c r="A19" s="54" t="s">
        <v>118</v>
      </c>
      <c r="B19" s="52" t="s">
        <v>112</v>
      </c>
      <c r="C19" s="52" t="s">
        <v>114</v>
      </c>
      <c r="D19" s="52" t="s">
        <v>119</v>
      </c>
      <c r="E19" s="52" t="s">
        <v>120</v>
      </c>
      <c r="F19" s="55">
        <v>1327</v>
      </c>
    </row>
    <row r="20" ht="38.25" spans="1:6">
      <c r="A20" s="54" t="s">
        <v>121</v>
      </c>
      <c r="B20" s="52" t="s">
        <v>112</v>
      </c>
      <c r="C20" s="52" t="s">
        <v>114</v>
      </c>
      <c r="D20" s="52" t="s">
        <v>119</v>
      </c>
      <c r="E20" s="52" t="s">
        <v>122</v>
      </c>
      <c r="F20" s="55">
        <v>400.7</v>
      </c>
    </row>
    <row r="21" ht="25.5" spans="1:6">
      <c r="A21" s="54" t="s">
        <v>123</v>
      </c>
      <c r="B21" s="52" t="s">
        <v>112</v>
      </c>
      <c r="C21" s="52" t="s">
        <v>114</v>
      </c>
      <c r="D21" s="52" t="s">
        <v>124</v>
      </c>
      <c r="E21" s="52" t="s">
        <v>125</v>
      </c>
      <c r="F21" s="55">
        <v>0</v>
      </c>
    </row>
    <row r="22" ht="25.5" spans="1:6">
      <c r="A22" s="54" t="s">
        <v>126</v>
      </c>
      <c r="B22" s="52" t="s">
        <v>112</v>
      </c>
      <c r="C22" s="52" t="s">
        <v>114</v>
      </c>
      <c r="D22" s="52" t="s">
        <v>127</v>
      </c>
      <c r="E22" s="52" t="s">
        <v>128</v>
      </c>
      <c r="F22" s="55">
        <v>44</v>
      </c>
    </row>
    <row r="23" spans="1:6">
      <c r="A23" s="54" t="s">
        <v>129</v>
      </c>
      <c r="B23" s="52" t="s">
        <v>112</v>
      </c>
      <c r="C23" s="52" t="s">
        <v>114</v>
      </c>
      <c r="D23" s="52" t="s">
        <v>127</v>
      </c>
      <c r="E23" s="52" t="s">
        <v>130</v>
      </c>
      <c r="F23" s="55">
        <v>88.5</v>
      </c>
    </row>
    <row r="24" spans="1:6">
      <c r="A24" s="54" t="s">
        <v>131</v>
      </c>
      <c r="B24" s="52" t="s">
        <v>112</v>
      </c>
      <c r="C24" s="52" t="s">
        <v>114</v>
      </c>
      <c r="D24" s="52" t="s">
        <v>124</v>
      </c>
      <c r="E24" s="52" t="s">
        <v>132</v>
      </c>
      <c r="F24" s="55">
        <v>12.7</v>
      </c>
    </row>
    <row r="25" ht="15.75" customHeight="1" spans="1:6">
      <c r="A25" s="54" t="s">
        <v>133</v>
      </c>
      <c r="B25" s="52" t="s">
        <v>112</v>
      </c>
      <c r="C25" s="52" t="s">
        <v>114</v>
      </c>
      <c r="D25" s="52" t="s">
        <v>127</v>
      </c>
      <c r="E25" s="52" t="s">
        <v>134</v>
      </c>
      <c r="F25" s="55">
        <v>4.5</v>
      </c>
    </row>
    <row r="26" customHeight="1" spans="1:6">
      <c r="A26" s="54" t="s">
        <v>135</v>
      </c>
      <c r="B26" s="52" t="s">
        <v>112</v>
      </c>
      <c r="C26" s="52" t="s">
        <v>114</v>
      </c>
      <c r="D26" s="52" t="s">
        <v>127</v>
      </c>
      <c r="E26" s="52" t="s">
        <v>136</v>
      </c>
      <c r="F26" s="55">
        <v>5.2</v>
      </c>
    </row>
    <row r="27" ht="18" customHeight="1" spans="1:6">
      <c r="A27" s="56" t="s">
        <v>137</v>
      </c>
      <c r="B27" s="52" t="s">
        <v>112</v>
      </c>
      <c r="C27" s="52" t="s">
        <v>114</v>
      </c>
      <c r="D27" s="52" t="s">
        <v>124</v>
      </c>
      <c r="E27" s="52" t="s">
        <v>138</v>
      </c>
      <c r="F27" s="55">
        <v>2</v>
      </c>
    </row>
    <row r="28" ht="29.25" customHeight="1" spans="1:6">
      <c r="A28" s="53" t="s">
        <v>139</v>
      </c>
      <c r="B28" s="23" t="s">
        <v>112</v>
      </c>
      <c r="C28" s="23" t="s">
        <v>114</v>
      </c>
      <c r="D28" s="23"/>
      <c r="E28" s="23"/>
      <c r="F28" s="48">
        <f>F29</f>
        <v>1466.4</v>
      </c>
    </row>
    <row r="29" ht="51.75" customHeight="1" spans="1:6">
      <c r="A29" s="54" t="s">
        <v>140</v>
      </c>
      <c r="B29" s="52" t="s">
        <v>112</v>
      </c>
      <c r="C29" s="52" t="s">
        <v>114</v>
      </c>
      <c r="D29" s="23" t="s">
        <v>141</v>
      </c>
      <c r="E29" s="52" t="s">
        <v>142</v>
      </c>
      <c r="F29" s="55">
        <f>F30+F31</f>
        <v>1466.4</v>
      </c>
    </row>
    <row r="30" ht="13.5" customHeight="1" spans="1:6">
      <c r="A30" s="54" t="s">
        <v>118</v>
      </c>
      <c r="B30" s="52" t="s">
        <v>112</v>
      </c>
      <c r="C30" s="52" t="s">
        <v>114</v>
      </c>
      <c r="D30" s="52" t="s">
        <v>141</v>
      </c>
      <c r="E30" s="52" t="s">
        <v>120</v>
      </c>
      <c r="F30" s="55">
        <v>1126.3</v>
      </c>
    </row>
    <row r="31" ht="38.25" spans="1:6">
      <c r="A31" s="54" t="s">
        <v>121</v>
      </c>
      <c r="B31" s="52" t="s">
        <v>112</v>
      </c>
      <c r="C31" s="52" t="s">
        <v>114</v>
      </c>
      <c r="D31" s="52" t="s">
        <v>141</v>
      </c>
      <c r="E31" s="52" t="s">
        <v>122</v>
      </c>
      <c r="F31" s="55">
        <v>340.1</v>
      </c>
    </row>
    <row r="32" spans="1:6">
      <c r="A32" s="57" t="s">
        <v>143</v>
      </c>
      <c r="B32" s="58" t="s">
        <v>112</v>
      </c>
      <c r="C32" s="58" t="s">
        <v>144</v>
      </c>
      <c r="D32" s="58"/>
      <c r="E32" s="58"/>
      <c r="F32" s="59">
        <f>F33</f>
        <v>10</v>
      </c>
    </row>
    <row r="33" spans="1:6">
      <c r="A33" s="60" t="s">
        <v>143</v>
      </c>
      <c r="B33" s="61" t="s">
        <v>112</v>
      </c>
      <c r="C33" s="61" t="s">
        <v>144</v>
      </c>
      <c r="D33" s="61" t="s">
        <v>145</v>
      </c>
      <c r="E33" s="61"/>
      <c r="F33" s="62">
        <f>F34</f>
        <v>10</v>
      </c>
    </row>
    <row r="34" spans="1:6">
      <c r="A34" s="63" t="s">
        <v>146</v>
      </c>
      <c r="B34" s="64" t="s">
        <v>112</v>
      </c>
      <c r="C34" s="64" t="s">
        <v>144</v>
      </c>
      <c r="D34" s="64" t="s">
        <v>147</v>
      </c>
      <c r="E34" s="64" t="s">
        <v>148</v>
      </c>
      <c r="F34" s="65">
        <v>10</v>
      </c>
    </row>
    <row r="35" ht="13.5" customHeight="1" spans="1:6">
      <c r="A35" s="66" t="s">
        <v>149</v>
      </c>
      <c r="B35" s="23" t="s">
        <v>112</v>
      </c>
      <c r="C35" s="23" t="s">
        <v>150</v>
      </c>
      <c r="D35" s="67"/>
      <c r="E35" s="68"/>
      <c r="F35" s="69">
        <f>F36</f>
        <v>1</v>
      </c>
    </row>
    <row r="36" ht="26.25" customHeight="1" spans="1:6">
      <c r="A36" s="70" t="s">
        <v>151</v>
      </c>
      <c r="B36" s="52" t="s">
        <v>112</v>
      </c>
      <c r="C36" s="52" t="s">
        <v>150</v>
      </c>
      <c r="D36" s="68" t="s">
        <v>152</v>
      </c>
      <c r="E36" s="68" t="s">
        <v>153</v>
      </c>
      <c r="F36" s="69">
        <f>F37</f>
        <v>1</v>
      </c>
    </row>
    <row r="37" ht="25.5" customHeight="1" spans="1:6">
      <c r="A37" s="70" t="s">
        <v>129</v>
      </c>
      <c r="B37" s="52" t="s">
        <v>112</v>
      </c>
      <c r="C37" s="52" t="s">
        <v>150</v>
      </c>
      <c r="D37" s="68" t="s">
        <v>152</v>
      </c>
      <c r="E37" s="71">
        <v>244</v>
      </c>
      <c r="F37" s="69">
        <v>1</v>
      </c>
    </row>
    <row r="38" s="98" customFormat="1" spans="1:6">
      <c r="A38" s="53" t="s">
        <v>154</v>
      </c>
      <c r="B38" s="23" t="s">
        <v>155</v>
      </c>
      <c r="C38" s="23"/>
      <c r="D38" s="23"/>
      <c r="E38" s="23"/>
      <c r="F38" s="48">
        <f>F39</f>
        <v>335.6</v>
      </c>
    </row>
    <row r="39" s="98" customFormat="1" spans="1:6">
      <c r="A39" s="53" t="s">
        <v>156</v>
      </c>
      <c r="B39" s="23" t="s">
        <v>155</v>
      </c>
      <c r="C39" s="23" t="s">
        <v>157</v>
      </c>
      <c r="D39" s="23"/>
      <c r="E39" s="23"/>
      <c r="F39" s="48">
        <f>F40</f>
        <v>335.6</v>
      </c>
    </row>
    <row r="40" ht="25.5" spans="1:6">
      <c r="A40" s="54" t="s">
        <v>158</v>
      </c>
      <c r="B40" s="52" t="s">
        <v>155</v>
      </c>
      <c r="C40" s="52" t="s">
        <v>157</v>
      </c>
      <c r="D40" s="52" t="s">
        <v>159</v>
      </c>
      <c r="E40" s="52" t="s">
        <v>117</v>
      </c>
      <c r="F40" s="55">
        <f>F41+F42+F43</f>
        <v>335.6</v>
      </c>
    </row>
    <row r="41" ht="14.25" customHeight="1" spans="1:6">
      <c r="A41" s="54" t="s">
        <v>160</v>
      </c>
      <c r="B41" s="52" t="s">
        <v>155</v>
      </c>
      <c r="C41" s="52" t="s">
        <v>157</v>
      </c>
      <c r="D41" s="52" t="s">
        <v>159</v>
      </c>
      <c r="E41" s="52" t="s">
        <v>161</v>
      </c>
      <c r="F41" s="55">
        <v>250.1</v>
      </c>
    </row>
    <row r="42" ht="30" customHeight="1" spans="1:6">
      <c r="A42" s="54" t="s">
        <v>162</v>
      </c>
      <c r="B42" s="52" t="s">
        <v>155</v>
      </c>
      <c r="C42" s="52" t="s">
        <v>157</v>
      </c>
      <c r="D42" s="52" t="s">
        <v>159</v>
      </c>
      <c r="E42" s="52" t="s">
        <v>163</v>
      </c>
      <c r="F42" s="55">
        <v>75.5</v>
      </c>
    </row>
    <row r="43" ht="24.75" customHeight="1" spans="1:6">
      <c r="A43" s="70" t="s">
        <v>129</v>
      </c>
      <c r="B43" s="52" t="s">
        <v>155</v>
      </c>
      <c r="C43" s="52" t="s">
        <v>157</v>
      </c>
      <c r="D43" s="52" t="s">
        <v>159</v>
      </c>
      <c r="E43" s="52" t="s">
        <v>130</v>
      </c>
      <c r="F43" s="55">
        <v>10</v>
      </c>
    </row>
    <row r="44" ht="15.75" customHeight="1" spans="1:6">
      <c r="A44" s="72" t="s">
        <v>164</v>
      </c>
      <c r="B44" s="23" t="s">
        <v>157</v>
      </c>
      <c r="C44" s="23" t="s">
        <v>165</v>
      </c>
      <c r="D44" s="73"/>
      <c r="E44" s="74"/>
      <c r="F44" s="48">
        <f>F45</f>
        <v>31</v>
      </c>
    </row>
    <row r="45" s="98" customFormat="1" ht="31.5" customHeight="1" spans="1:6">
      <c r="A45" s="72" t="s">
        <v>166</v>
      </c>
      <c r="B45" s="23" t="s">
        <v>157</v>
      </c>
      <c r="C45" s="23" t="s">
        <v>165</v>
      </c>
      <c r="D45" s="73" t="s">
        <v>167</v>
      </c>
      <c r="E45" s="134"/>
      <c r="F45" s="48">
        <f>F46</f>
        <v>31</v>
      </c>
    </row>
    <row r="46" ht="15.75" customHeight="1" spans="1:6">
      <c r="A46" s="76" t="s">
        <v>129</v>
      </c>
      <c r="B46" s="52" t="s">
        <v>157</v>
      </c>
      <c r="C46" s="52" t="s">
        <v>165</v>
      </c>
      <c r="D46" s="73" t="s">
        <v>167</v>
      </c>
      <c r="E46" s="74">
        <v>244</v>
      </c>
      <c r="F46" s="48">
        <v>31</v>
      </c>
    </row>
    <row r="47" s="98" customFormat="1" ht="24.75" customHeight="1" spans="1:6">
      <c r="A47" s="77" t="s">
        <v>168</v>
      </c>
      <c r="B47" s="23" t="s">
        <v>157</v>
      </c>
      <c r="C47" s="23" t="s">
        <v>169</v>
      </c>
      <c r="D47" s="23"/>
      <c r="E47" s="100"/>
      <c r="F47" s="48">
        <f>F48</f>
        <v>13</v>
      </c>
    </row>
    <row r="48" ht="43.5" customHeight="1" spans="1:6">
      <c r="A48" s="76" t="s">
        <v>170</v>
      </c>
      <c r="B48" s="52" t="s">
        <v>157</v>
      </c>
      <c r="C48" s="52" t="s">
        <v>169</v>
      </c>
      <c r="D48" s="52" t="s">
        <v>171</v>
      </c>
      <c r="E48" s="74">
        <v>200</v>
      </c>
      <c r="F48" s="55">
        <f>F49</f>
        <v>13</v>
      </c>
    </row>
    <row r="49" ht="24.75" customHeight="1" spans="1:6">
      <c r="A49" s="76" t="s">
        <v>129</v>
      </c>
      <c r="B49" s="52" t="s">
        <v>157</v>
      </c>
      <c r="C49" s="52" t="s">
        <v>169</v>
      </c>
      <c r="D49" s="52" t="s">
        <v>171</v>
      </c>
      <c r="E49" s="74">
        <v>244</v>
      </c>
      <c r="F49" s="55">
        <v>13</v>
      </c>
    </row>
    <row r="50" spans="1:6">
      <c r="A50" s="78" t="s">
        <v>172</v>
      </c>
      <c r="B50" s="21" t="s">
        <v>173</v>
      </c>
      <c r="C50" s="79"/>
      <c r="D50" s="80"/>
      <c r="E50" s="81"/>
      <c r="F50" s="82">
        <f>F51</f>
        <v>30</v>
      </c>
    </row>
    <row r="51" s="98" customFormat="1" ht="38.25" spans="1:6">
      <c r="A51" s="83" t="s">
        <v>174</v>
      </c>
      <c r="B51" s="16" t="s">
        <v>173</v>
      </c>
      <c r="C51" s="16" t="s">
        <v>157</v>
      </c>
      <c r="D51" s="19"/>
      <c r="E51" s="101"/>
      <c r="F51" s="104">
        <f>F52</f>
        <v>30</v>
      </c>
    </row>
    <row r="52" spans="1:6">
      <c r="A52" s="86" t="s">
        <v>175</v>
      </c>
      <c r="B52" s="84" t="s">
        <v>173</v>
      </c>
      <c r="C52" s="84" t="s">
        <v>157</v>
      </c>
      <c r="D52" s="84"/>
      <c r="E52" s="80">
        <v>0</v>
      </c>
      <c r="F52" s="85">
        <f>F53+F54</f>
        <v>30</v>
      </c>
    </row>
    <row r="53" ht="15.75" spans="1:6">
      <c r="A53" s="87" t="s">
        <v>129</v>
      </c>
      <c r="B53" s="84" t="s">
        <v>173</v>
      </c>
      <c r="C53" s="84" t="s">
        <v>157</v>
      </c>
      <c r="D53" s="84" t="s">
        <v>176</v>
      </c>
      <c r="E53" s="80">
        <v>244</v>
      </c>
      <c r="F53" s="85">
        <v>25</v>
      </c>
    </row>
    <row r="54" ht="15.75" spans="1:6">
      <c r="A54" s="87" t="s">
        <v>131</v>
      </c>
      <c r="B54" s="84" t="s">
        <v>173</v>
      </c>
      <c r="C54" s="84" t="s">
        <v>157</v>
      </c>
      <c r="D54" s="84" t="s">
        <v>176</v>
      </c>
      <c r="E54" s="80">
        <v>247</v>
      </c>
      <c r="F54" s="85">
        <v>5</v>
      </c>
    </row>
    <row r="55" s="98" customFormat="1" spans="1:6">
      <c r="A55" s="103" t="s">
        <v>177</v>
      </c>
      <c r="B55" s="16" t="s">
        <v>178</v>
      </c>
      <c r="C55" s="16" t="s">
        <v>112</v>
      </c>
      <c r="D55" s="16"/>
      <c r="E55" s="19"/>
      <c r="F55" s="104">
        <f>F56</f>
        <v>40</v>
      </c>
    </row>
    <row r="56" ht="15.75" spans="1:6">
      <c r="A56" s="105" t="s">
        <v>129</v>
      </c>
      <c r="B56" s="84" t="s">
        <v>178</v>
      </c>
      <c r="C56" s="84" t="s">
        <v>112</v>
      </c>
      <c r="D56" s="84" t="s">
        <v>179</v>
      </c>
      <c r="E56" s="80">
        <v>244</v>
      </c>
      <c r="F56" s="85">
        <v>40</v>
      </c>
    </row>
    <row r="57" spans="1:6">
      <c r="A57" s="135" t="s">
        <v>180</v>
      </c>
      <c r="B57" s="136"/>
      <c r="C57" s="136"/>
      <c r="D57" s="136"/>
      <c r="E57" s="136"/>
      <c r="F57" s="137">
        <f>F16+F38+F44+F47+F50+F55</f>
        <v>3811.6</v>
      </c>
    </row>
    <row r="59" spans="6:6">
      <c r="F59" s="97"/>
    </row>
  </sheetData>
  <mergeCells count="7">
    <mergeCell ref="A8:F8"/>
    <mergeCell ref="A9:F9"/>
    <mergeCell ref="A10:F10"/>
    <mergeCell ref="A11:F11"/>
    <mergeCell ref="A12:F12"/>
    <mergeCell ref="A14:A15"/>
    <mergeCell ref="F14:F15"/>
  </mergeCells>
  <pageMargins left="1.18110236220472" right="0.236220472440945" top="1.06299212598425" bottom="0.31496062992126" header="0.748031496062992" footer="0.31496062992126"/>
  <pageSetup paperSize="9" scale="8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J59"/>
  <sheetViews>
    <sheetView topLeftCell="A12" workbookViewId="0">
      <selection activeCell="A11" sqref="A11:E11"/>
    </sheetView>
  </sheetViews>
  <sheetFormatPr defaultColWidth="9" defaultRowHeight="15"/>
  <cols>
    <col min="1" max="1" width="46.5714285714286" style="34" customWidth="1"/>
    <col min="2" max="2" width="7.71428571428571" customWidth="1"/>
    <col min="3" max="3" width="7.57142857142857" customWidth="1"/>
    <col min="4" max="4" width="13.4285714285714" customWidth="1"/>
    <col min="5" max="5" width="6.57142857142857" customWidth="1"/>
    <col min="6" max="6" width="9.42857142857143" customWidth="1"/>
  </cols>
  <sheetData>
    <row r="1" ht="15.75" spans="1:7">
      <c r="A1" s="35"/>
      <c r="B1" s="36"/>
      <c r="C1" s="36"/>
      <c r="D1" s="36"/>
      <c r="E1" s="36"/>
      <c r="F1" s="36"/>
      <c r="G1" s="1" t="s">
        <v>181</v>
      </c>
    </row>
    <row r="2" ht="15.75" spans="1:7">
      <c r="A2" s="35"/>
      <c r="B2" s="36"/>
      <c r="C2" s="36"/>
      <c r="D2" s="36"/>
      <c r="E2" s="36"/>
      <c r="F2" s="36"/>
      <c r="G2" s="2" t="s">
        <v>1</v>
      </c>
    </row>
    <row r="3" ht="15.75" customHeight="1" spans="1:7">
      <c r="A3" s="37"/>
      <c r="B3" s="38"/>
      <c r="C3" s="38"/>
      <c r="D3" s="38"/>
      <c r="E3" s="38"/>
      <c r="F3" s="38"/>
      <c r="G3" s="4" t="s">
        <v>2</v>
      </c>
    </row>
    <row r="4" ht="15.75" customHeight="1" spans="1:7">
      <c r="A4" s="37"/>
      <c r="B4" s="38"/>
      <c r="C4" s="38"/>
      <c r="D4" s="38"/>
      <c r="E4" s="38"/>
      <c r="F4" s="38"/>
      <c r="G4" s="4" t="s">
        <v>3</v>
      </c>
    </row>
    <row r="5" ht="15.75" customHeight="1" spans="1:7">
      <c r="A5" s="37"/>
      <c r="B5" s="38"/>
      <c r="C5" s="38"/>
      <c r="D5" s="38"/>
      <c r="E5" s="38"/>
      <c r="F5" s="38"/>
      <c r="G5" s="4" t="s">
        <v>4</v>
      </c>
    </row>
    <row r="6" ht="15.75" spans="1:7">
      <c r="A6" s="37"/>
      <c r="B6" s="38"/>
      <c r="C6" s="38"/>
      <c r="D6" s="38"/>
      <c r="E6" s="38"/>
      <c r="F6" s="38"/>
      <c r="G6" s="4" t="s">
        <v>27</v>
      </c>
    </row>
    <row r="7" ht="15.75" spans="1:7">
      <c r="A7" s="35"/>
      <c r="B7" s="36"/>
      <c r="C7" s="36"/>
      <c r="D7" s="36"/>
      <c r="E7" s="36"/>
      <c r="F7" s="36"/>
      <c r="G7" s="2"/>
    </row>
    <row r="8" ht="15.75" spans="1:5">
      <c r="A8" s="5" t="s">
        <v>101</v>
      </c>
      <c r="B8" s="5"/>
      <c r="C8" s="5"/>
      <c r="D8" s="5"/>
      <c r="E8" s="5"/>
    </row>
    <row r="9" ht="15.75" spans="1:7">
      <c r="A9" s="39" t="s">
        <v>182</v>
      </c>
      <c r="B9" s="39"/>
      <c r="C9" s="39"/>
      <c r="D9" s="39"/>
      <c r="E9" s="39"/>
      <c r="F9" s="39"/>
      <c r="G9" s="39"/>
    </row>
    <row r="10" ht="14.25" customHeight="1" spans="1:7">
      <c r="A10" s="112" t="s">
        <v>103</v>
      </c>
      <c r="B10" s="112"/>
      <c r="C10" s="112"/>
      <c r="D10" s="112"/>
      <c r="E10" s="112"/>
      <c r="F10" s="112"/>
      <c r="G10" s="40"/>
    </row>
    <row r="11" ht="17.25" customHeight="1" spans="1:7">
      <c r="A11" s="5" t="s">
        <v>104</v>
      </c>
      <c r="B11" s="5"/>
      <c r="C11" s="5"/>
      <c r="D11" s="5"/>
      <c r="E11" s="5"/>
      <c r="F11" s="40"/>
      <c r="G11" s="39"/>
    </row>
    <row r="12" ht="21" customHeight="1" spans="1:7">
      <c r="A12" s="5" t="s">
        <v>105</v>
      </c>
      <c r="B12" s="5"/>
      <c r="C12" s="5"/>
      <c r="D12" s="5"/>
      <c r="E12" s="5"/>
      <c r="F12" s="40"/>
      <c r="G12" s="39"/>
    </row>
    <row r="13" ht="15.75"/>
    <row r="14" spans="1:10">
      <c r="A14" s="113" t="s">
        <v>106</v>
      </c>
      <c r="B14" s="114"/>
      <c r="C14" s="114"/>
      <c r="D14" s="114"/>
      <c r="E14" s="114"/>
      <c r="F14" s="115" t="s">
        <v>30</v>
      </c>
      <c r="G14" s="116" t="s">
        <v>31</v>
      </c>
      <c r="J14" s="36"/>
    </row>
    <row r="15" ht="15.75" spans="1:7">
      <c r="A15" s="117"/>
      <c r="B15" s="118" t="s">
        <v>107</v>
      </c>
      <c r="C15" s="118" t="s">
        <v>108</v>
      </c>
      <c r="D15" s="118" t="s">
        <v>109</v>
      </c>
      <c r="E15" s="118" t="s">
        <v>110</v>
      </c>
      <c r="F15" s="119"/>
      <c r="G15" s="120"/>
    </row>
    <row r="16" spans="1:7">
      <c r="A16" s="121" t="s">
        <v>111</v>
      </c>
      <c r="B16" s="23" t="s">
        <v>112</v>
      </c>
      <c r="C16" s="23"/>
      <c r="D16" s="23"/>
      <c r="E16" s="23"/>
      <c r="F16" s="48">
        <f>F17+F33+F36</f>
        <v>3340.8</v>
      </c>
      <c r="G16" s="48">
        <f>G17+G33+G36</f>
        <v>3276.1</v>
      </c>
    </row>
    <row r="17" ht="51.75" customHeight="1" spans="1:7">
      <c r="A17" s="51" t="s">
        <v>113</v>
      </c>
      <c r="B17" s="52" t="s">
        <v>112</v>
      </c>
      <c r="C17" s="52" t="s">
        <v>114</v>
      </c>
      <c r="D17" s="52"/>
      <c r="E17" s="52"/>
      <c r="F17" s="48">
        <f>F18+F29</f>
        <v>3329.8</v>
      </c>
      <c r="G17" s="48">
        <f>G18+G29</f>
        <v>3265.1</v>
      </c>
    </row>
    <row r="18" spans="1:7">
      <c r="A18" s="53" t="s">
        <v>115</v>
      </c>
      <c r="B18" s="23" t="s">
        <v>112</v>
      </c>
      <c r="C18" s="23" t="s">
        <v>114</v>
      </c>
      <c r="D18" s="23"/>
      <c r="E18" s="23"/>
      <c r="F18" s="48">
        <f>F19+F23+F24+F25+F26+F27+F28</f>
        <v>1788.6</v>
      </c>
      <c r="G18" s="48">
        <f>G19+G23+G24+G25+G26+G27+G28</f>
        <v>1722.5</v>
      </c>
    </row>
    <row r="19" ht="12.75" customHeight="1" spans="1:7">
      <c r="A19" s="54" t="s">
        <v>183</v>
      </c>
      <c r="B19" s="52" t="s">
        <v>112</v>
      </c>
      <c r="C19" s="52" t="s">
        <v>114</v>
      </c>
      <c r="D19" s="52" t="s">
        <v>184</v>
      </c>
      <c r="E19" s="52" t="s">
        <v>185</v>
      </c>
      <c r="F19" s="55">
        <f>F20+F21+F22</f>
        <v>1657.8</v>
      </c>
      <c r="G19" s="55">
        <f>G20+G21+G22</f>
        <v>1592.7</v>
      </c>
    </row>
    <row r="20" customHeight="1" spans="1:7">
      <c r="A20" s="54" t="s">
        <v>118</v>
      </c>
      <c r="B20" s="52" t="s">
        <v>112</v>
      </c>
      <c r="C20" s="52" t="s">
        <v>114</v>
      </c>
      <c r="D20" s="52" t="s">
        <v>119</v>
      </c>
      <c r="E20" s="52" t="s">
        <v>120</v>
      </c>
      <c r="F20" s="55">
        <v>1269.4</v>
      </c>
      <c r="G20" s="55">
        <v>1219.5</v>
      </c>
    </row>
    <row r="21" ht="38.25" spans="1:7">
      <c r="A21" s="54" t="s">
        <v>121</v>
      </c>
      <c r="B21" s="52" t="s">
        <v>112</v>
      </c>
      <c r="C21" s="52" t="s">
        <v>114</v>
      </c>
      <c r="D21" s="52" t="s">
        <v>119</v>
      </c>
      <c r="E21" s="52" t="s">
        <v>122</v>
      </c>
      <c r="F21" s="55">
        <v>383.4</v>
      </c>
      <c r="G21" s="55">
        <v>368.2</v>
      </c>
    </row>
    <row r="22" ht="38.25" spans="1:7">
      <c r="A22" s="54" t="s">
        <v>123</v>
      </c>
      <c r="B22" s="52" t="s">
        <v>112</v>
      </c>
      <c r="C22" s="52" t="s">
        <v>114</v>
      </c>
      <c r="D22" s="52" t="s">
        <v>124</v>
      </c>
      <c r="E22" s="52" t="s">
        <v>125</v>
      </c>
      <c r="F22" s="55">
        <v>5</v>
      </c>
      <c r="G22" s="55">
        <v>5</v>
      </c>
    </row>
    <row r="23" ht="25.5" spans="1:7">
      <c r="A23" s="54" t="s">
        <v>126</v>
      </c>
      <c r="B23" s="52" t="s">
        <v>112</v>
      </c>
      <c r="C23" s="52" t="s">
        <v>114</v>
      </c>
      <c r="D23" s="52" t="s">
        <v>127</v>
      </c>
      <c r="E23" s="52" t="s">
        <v>128</v>
      </c>
      <c r="F23" s="55">
        <v>35.8</v>
      </c>
      <c r="G23" s="55">
        <v>36.8</v>
      </c>
    </row>
    <row r="24" spans="1:7">
      <c r="A24" s="54" t="s">
        <v>129</v>
      </c>
      <c r="B24" s="52" t="s">
        <v>112</v>
      </c>
      <c r="C24" s="52" t="s">
        <v>114</v>
      </c>
      <c r="D24" s="52" t="s">
        <v>127</v>
      </c>
      <c r="E24" s="52" t="s">
        <v>130</v>
      </c>
      <c r="F24" s="55">
        <v>70</v>
      </c>
      <c r="G24" s="55">
        <v>67</v>
      </c>
    </row>
    <row r="25" spans="1:7">
      <c r="A25" s="54" t="s">
        <v>131</v>
      </c>
      <c r="B25" s="52" t="s">
        <v>112</v>
      </c>
      <c r="C25" s="52" t="s">
        <v>114</v>
      </c>
      <c r="D25" s="52" t="s">
        <v>127</v>
      </c>
      <c r="E25" s="52" t="s">
        <v>132</v>
      </c>
      <c r="F25" s="55">
        <v>13.3</v>
      </c>
      <c r="G25" s="55">
        <v>14.3</v>
      </c>
    </row>
    <row r="26" ht="17.25" customHeight="1" spans="1:7">
      <c r="A26" s="54" t="s">
        <v>133</v>
      </c>
      <c r="B26" s="52" t="s">
        <v>112</v>
      </c>
      <c r="C26" s="52" t="s">
        <v>114</v>
      </c>
      <c r="D26" s="52" t="s">
        <v>127</v>
      </c>
      <c r="E26" s="52" t="s">
        <v>134</v>
      </c>
      <c r="F26" s="55">
        <v>4.5</v>
      </c>
      <c r="G26" s="55">
        <v>4.5</v>
      </c>
    </row>
    <row r="27" ht="13.5" customHeight="1" spans="1:7">
      <c r="A27" s="54" t="s">
        <v>135</v>
      </c>
      <c r="B27" s="52" t="s">
        <v>112</v>
      </c>
      <c r="C27" s="52" t="s">
        <v>114</v>
      </c>
      <c r="D27" s="52" t="s">
        <v>127</v>
      </c>
      <c r="E27" s="52" t="s">
        <v>136</v>
      </c>
      <c r="F27" s="55">
        <v>5.2</v>
      </c>
      <c r="G27" s="55">
        <v>5.2</v>
      </c>
    </row>
    <row r="28" ht="25.5" customHeight="1" spans="1:7">
      <c r="A28" s="56" t="s">
        <v>137</v>
      </c>
      <c r="B28" s="52" t="s">
        <v>112</v>
      </c>
      <c r="C28" s="52" t="s">
        <v>114</v>
      </c>
      <c r="D28" s="52" t="s">
        <v>127</v>
      </c>
      <c r="E28" s="52" t="s">
        <v>138</v>
      </c>
      <c r="F28" s="55">
        <v>2</v>
      </c>
      <c r="G28" s="55">
        <v>2</v>
      </c>
    </row>
    <row r="29" ht="38.25" customHeight="1" spans="1:7">
      <c r="A29" s="53" t="s">
        <v>139</v>
      </c>
      <c r="B29" s="23" t="s">
        <v>112</v>
      </c>
      <c r="C29" s="23" t="s">
        <v>114</v>
      </c>
      <c r="D29" s="23"/>
      <c r="E29" s="23"/>
      <c r="F29" s="48">
        <f>F30</f>
        <v>1541.2</v>
      </c>
      <c r="G29" s="48">
        <f>G30</f>
        <v>1542.6</v>
      </c>
    </row>
    <row r="30" customHeight="1" spans="1:7">
      <c r="A30" s="54" t="s">
        <v>140</v>
      </c>
      <c r="B30" s="52" t="s">
        <v>112</v>
      </c>
      <c r="C30" s="52" t="s">
        <v>114</v>
      </c>
      <c r="D30" s="23" t="s">
        <v>141</v>
      </c>
      <c r="E30" s="52" t="s">
        <v>142</v>
      </c>
      <c r="F30" s="55">
        <f>F31+F32</f>
        <v>1541.2</v>
      </c>
      <c r="G30" s="55">
        <f>G31+G32</f>
        <v>1542.6</v>
      </c>
    </row>
    <row r="31" customHeight="1" spans="1:7">
      <c r="A31" s="54" t="s">
        <v>118</v>
      </c>
      <c r="B31" s="52" t="s">
        <v>112</v>
      </c>
      <c r="C31" s="52" t="s">
        <v>114</v>
      </c>
      <c r="D31" s="52" t="s">
        <v>141</v>
      </c>
      <c r="E31" s="52" t="s">
        <v>120</v>
      </c>
      <c r="F31" s="55">
        <v>1183.7</v>
      </c>
      <c r="G31" s="55">
        <v>1184.8</v>
      </c>
    </row>
    <row r="32" ht="25.5" customHeight="1" spans="1:7">
      <c r="A32" s="54" t="s">
        <v>121</v>
      </c>
      <c r="B32" s="52" t="s">
        <v>112</v>
      </c>
      <c r="C32" s="52" t="s">
        <v>114</v>
      </c>
      <c r="D32" s="52" t="s">
        <v>141</v>
      </c>
      <c r="E32" s="52" t="s">
        <v>122</v>
      </c>
      <c r="F32" s="55">
        <v>357.5</v>
      </c>
      <c r="G32" s="55">
        <v>357.8</v>
      </c>
    </row>
    <row r="33" ht="15.75" customHeight="1" spans="1:8">
      <c r="A33" s="57" t="s">
        <v>143</v>
      </c>
      <c r="B33" s="58" t="s">
        <v>112</v>
      </c>
      <c r="C33" s="58" t="s">
        <v>144</v>
      </c>
      <c r="D33" s="58"/>
      <c r="E33" s="58"/>
      <c r="F33" s="122">
        <f t="shared" ref="F33:G33" si="0">F34</f>
        <v>10</v>
      </c>
      <c r="G33" s="123">
        <f t="shared" si="0"/>
        <v>10</v>
      </c>
      <c r="H33" s="124"/>
    </row>
    <row r="34" ht="14.25" customHeight="1" spans="1:8">
      <c r="A34" s="60" t="s">
        <v>143</v>
      </c>
      <c r="B34" s="61" t="s">
        <v>112</v>
      </c>
      <c r="C34" s="61" t="s">
        <v>144</v>
      </c>
      <c r="D34" s="61"/>
      <c r="E34" s="61"/>
      <c r="F34" s="125">
        <f>F35</f>
        <v>10</v>
      </c>
      <c r="G34" s="125">
        <f>G35</f>
        <v>10</v>
      </c>
      <c r="H34" s="124"/>
    </row>
    <row r="35" ht="14.25" customHeight="1" spans="1:8">
      <c r="A35" s="63" t="s">
        <v>146</v>
      </c>
      <c r="B35" s="64" t="s">
        <v>112</v>
      </c>
      <c r="C35" s="64" t="s">
        <v>144</v>
      </c>
      <c r="D35" s="64" t="s">
        <v>147</v>
      </c>
      <c r="E35" s="64" t="s">
        <v>148</v>
      </c>
      <c r="F35" s="126">
        <v>10</v>
      </c>
      <c r="G35" s="127">
        <v>10</v>
      </c>
      <c r="H35" s="124"/>
    </row>
    <row r="36" ht="27.75" customHeight="1" spans="1:7">
      <c r="A36" s="66" t="s">
        <v>149</v>
      </c>
      <c r="B36" s="23" t="s">
        <v>112</v>
      </c>
      <c r="C36" s="23" t="s">
        <v>150</v>
      </c>
      <c r="D36" s="67"/>
      <c r="E36" s="68"/>
      <c r="F36" s="69">
        <f t="shared" ref="F36:G36" si="1">F37</f>
        <v>1</v>
      </c>
      <c r="G36" s="69">
        <f t="shared" si="1"/>
        <v>1</v>
      </c>
    </row>
    <row r="37" ht="26.25" customHeight="1" spans="1:7">
      <c r="A37" s="70" t="s">
        <v>151</v>
      </c>
      <c r="B37" s="52" t="s">
        <v>112</v>
      </c>
      <c r="C37" s="52" t="s">
        <v>150</v>
      </c>
      <c r="D37" s="68" t="s">
        <v>152</v>
      </c>
      <c r="E37" s="68" t="s">
        <v>153</v>
      </c>
      <c r="F37" s="69">
        <f>F38</f>
        <v>1</v>
      </c>
      <c r="G37" s="69">
        <f>G38</f>
        <v>1</v>
      </c>
    </row>
    <row r="38" ht="24.75" customHeight="1" spans="1:7">
      <c r="A38" s="70" t="s">
        <v>186</v>
      </c>
      <c r="B38" s="52" t="s">
        <v>112</v>
      </c>
      <c r="C38" s="52" t="s">
        <v>150</v>
      </c>
      <c r="D38" s="68" t="s">
        <v>152</v>
      </c>
      <c r="E38" s="71">
        <v>244</v>
      </c>
      <c r="F38" s="69">
        <v>1</v>
      </c>
      <c r="G38" s="69">
        <v>1</v>
      </c>
    </row>
    <row r="39" ht="17.25" customHeight="1" spans="1:7">
      <c r="A39" s="53" t="s">
        <v>154</v>
      </c>
      <c r="B39" s="23" t="s">
        <v>155</v>
      </c>
      <c r="C39" s="23"/>
      <c r="D39" s="23"/>
      <c r="E39" s="23"/>
      <c r="F39" s="48">
        <f>F40</f>
        <v>370.6</v>
      </c>
      <c r="G39" s="48">
        <f>G40</f>
        <v>384.6</v>
      </c>
    </row>
    <row r="40" ht="18.75" customHeight="1" spans="1:7">
      <c r="A40" s="54" t="s">
        <v>156</v>
      </c>
      <c r="B40" s="52" t="s">
        <v>155</v>
      </c>
      <c r="C40" s="52" t="s">
        <v>157</v>
      </c>
      <c r="D40" s="52"/>
      <c r="E40" s="52"/>
      <c r="F40" s="55">
        <f>F41</f>
        <v>370.6</v>
      </c>
      <c r="G40" s="55">
        <f>G41</f>
        <v>384.6</v>
      </c>
    </row>
    <row r="41" ht="26.25" customHeight="1" spans="1:7">
      <c r="A41" s="54" t="s">
        <v>158</v>
      </c>
      <c r="B41" s="52" t="s">
        <v>155</v>
      </c>
      <c r="C41" s="52" t="s">
        <v>157</v>
      </c>
      <c r="D41" s="23" t="s">
        <v>159</v>
      </c>
      <c r="E41" s="52"/>
      <c r="F41" s="55">
        <f>F42+F43+F44</f>
        <v>370.6</v>
      </c>
      <c r="G41" s="55">
        <f>G42+G43+G44</f>
        <v>384.6</v>
      </c>
    </row>
    <row r="42" spans="1:7">
      <c r="A42" s="54" t="s">
        <v>160</v>
      </c>
      <c r="B42" s="52" t="s">
        <v>155</v>
      </c>
      <c r="C42" s="52" t="s">
        <v>157</v>
      </c>
      <c r="D42" s="52" t="s">
        <v>159</v>
      </c>
      <c r="E42" s="52" t="s">
        <v>161</v>
      </c>
      <c r="F42" s="55">
        <v>276.2</v>
      </c>
      <c r="G42" s="55">
        <v>286.5</v>
      </c>
    </row>
    <row r="43" ht="38.25" spans="1:7">
      <c r="A43" s="54" t="s">
        <v>162</v>
      </c>
      <c r="B43" s="52" t="s">
        <v>155</v>
      </c>
      <c r="C43" s="52" t="s">
        <v>157</v>
      </c>
      <c r="D43" s="52" t="s">
        <v>159</v>
      </c>
      <c r="E43" s="52" t="s">
        <v>163</v>
      </c>
      <c r="F43" s="55">
        <v>83.4</v>
      </c>
      <c r="G43" s="55">
        <v>86.7</v>
      </c>
    </row>
    <row r="44" ht="27.75" customHeight="1" spans="1:7">
      <c r="A44" s="70" t="s">
        <v>129</v>
      </c>
      <c r="B44" s="52" t="s">
        <v>155</v>
      </c>
      <c r="C44" s="52" t="s">
        <v>157</v>
      </c>
      <c r="D44" s="52" t="s">
        <v>159</v>
      </c>
      <c r="E44" s="52" t="s">
        <v>130</v>
      </c>
      <c r="F44" s="55">
        <v>11</v>
      </c>
      <c r="G44" s="55">
        <v>11.4</v>
      </c>
    </row>
    <row r="45" ht="15.75" customHeight="1" spans="1:7">
      <c r="A45" s="72" t="s">
        <v>164</v>
      </c>
      <c r="B45" s="23" t="s">
        <v>157</v>
      </c>
      <c r="C45" s="23" t="s">
        <v>165</v>
      </c>
      <c r="D45" s="73"/>
      <c r="E45" s="74"/>
      <c r="F45" s="48">
        <f>F46</f>
        <v>32</v>
      </c>
      <c r="G45" s="48">
        <f>G46</f>
        <v>33</v>
      </c>
    </row>
    <row r="46" ht="24.75" customHeight="1" spans="1:7">
      <c r="A46" s="72" t="s">
        <v>166</v>
      </c>
      <c r="B46" s="52" t="s">
        <v>157</v>
      </c>
      <c r="C46" s="52" t="s">
        <v>165</v>
      </c>
      <c r="D46" s="73" t="s">
        <v>167</v>
      </c>
      <c r="E46" s="75"/>
      <c r="F46" s="55">
        <f>F47</f>
        <v>32</v>
      </c>
      <c r="G46" s="55">
        <f>G47</f>
        <v>33</v>
      </c>
    </row>
    <row r="47" ht="24.75" customHeight="1" spans="1:7">
      <c r="A47" s="76" t="s">
        <v>129</v>
      </c>
      <c r="B47" s="52" t="s">
        <v>157</v>
      </c>
      <c r="C47" s="52" t="s">
        <v>165</v>
      </c>
      <c r="D47" s="73" t="s">
        <v>167</v>
      </c>
      <c r="E47" s="74">
        <v>244</v>
      </c>
      <c r="F47" s="55">
        <v>32</v>
      </c>
      <c r="G47" s="55">
        <v>33</v>
      </c>
    </row>
    <row r="48" ht="45" customHeight="1" spans="1:7">
      <c r="A48" s="77" t="s">
        <v>168</v>
      </c>
      <c r="B48" s="23" t="s">
        <v>157</v>
      </c>
      <c r="C48" s="23" t="s">
        <v>169</v>
      </c>
      <c r="D48" s="73"/>
      <c r="E48" s="74"/>
      <c r="F48" s="48">
        <f>F49</f>
        <v>14</v>
      </c>
      <c r="G48" s="48">
        <f>G49</f>
        <v>14</v>
      </c>
    </row>
    <row r="49" ht="45" customHeight="1" spans="1:7">
      <c r="A49" s="76" t="s">
        <v>170</v>
      </c>
      <c r="B49" s="52" t="s">
        <v>157</v>
      </c>
      <c r="C49" s="52" t="s">
        <v>169</v>
      </c>
      <c r="D49" s="52" t="s">
        <v>171</v>
      </c>
      <c r="E49" s="75">
        <v>200</v>
      </c>
      <c r="F49" s="55">
        <f>F50</f>
        <v>14</v>
      </c>
      <c r="G49" s="55">
        <f>G50</f>
        <v>14</v>
      </c>
    </row>
    <row r="50" ht="24.75" customHeight="1" spans="1:7">
      <c r="A50" s="76" t="s">
        <v>129</v>
      </c>
      <c r="B50" s="52" t="s">
        <v>157</v>
      </c>
      <c r="C50" s="52" t="s">
        <v>169</v>
      </c>
      <c r="D50" s="52" t="s">
        <v>171</v>
      </c>
      <c r="E50" s="74">
        <v>244</v>
      </c>
      <c r="F50" s="55">
        <v>14</v>
      </c>
      <c r="G50" s="55">
        <v>14</v>
      </c>
    </row>
    <row r="51" spans="1:7">
      <c r="A51" s="78" t="s">
        <v>172</v>
      </c>
      <c r="B51" s="21" t="s">
        <v>173</v>
      </c>
      <c r="C51" s="79"/>
      <c r="D51" s="80"/>
      <c r="E51" s="81"/>
      <c r="F51" s="104">
        <f>F52</f>
        <v>32</v>
      </c>
      <c r="G51" s="104">
        <f>G52</f>
        <v>34</v>
      </c>
    </row>
    <row r="52" ht="51" spans="1:7">
      <c r="A52" s="83" t="s">
        <v>174</v>
      </c>
      <c r="B52" s="84" t="s">
        <v>173</v>
      </c>
      <c r="C52" s="84" t="s">
        <v>157</v>
      </c>
      <c r="D52" s="80"/>
      <c r="E52" s="81"/>
      <c r="F52" s="85">
        <f>F53</f>
        <v>32</v>
      </c>
      <c r="G52" s="85">
        <f>G53</f>
        <v>34</v>
      </c>
    </row>
    <row r="53" spans="1:7">
      <c r="A53" s="86" t="s">
        <v>175</v>
      </c>
      <c r="B53" s="84" t="s">
        <v>173</v>
      </c>
      <c r="C53" s="84" t="s">
        <v>157</v>
      </c>
      <c r="D53" s="84" t="s">
        <v>176</v>
      </c>
      <c r="E53" s="80">
        <v>0</v>
      </c>
      <c r="F53" s="85">
        <f>F54+F55</f>
        <v>32</v>
      </c>
      <c r="G53" s="85">
        <f>G54+G55</f>
        <v>34</v>
      </c>
    </row>
    <row r="54" ht="15.75" spans="1:7">
      <c r="A54" s="87" t="s">
        <v>129</v>
      </c>
      <c r="B54" s="84" t="s">
        <v>173</v>
      </c>
      <c r="C54" s="84" t="s">
        <v>157</v>
      </c>
      <c r="D54" s="84" t="s">
        <v>176</v>
      </c>
      <c r="E54" s="80">
        <v>244</v>
      </c>
      <c r="F54" s="85">
        <v>26</v>
      </c>
      <c r="G54" s="85">
        <v>27</v>
      </c>
    </row>
    <row r="55" ht="15.75" spans="1:7">
      <c r="A55" s="87" t="s">
        <v>131</v>
      </c>
      <c r="B55" s="84" t="s">
        <v>173</v>
      </c>
      <c r="C55" s="84" t="s">
        <v>157</v>
      </c>
      <c r="D55" s="84" t="s">
        <v>176</v>
      </c>
      <c r="E55" s="80">
        <v>247</v>
      </c>
      <c r="F55" s="85">
        <v>6</v>
      </c>
      <c r="G55" s="85">
        <v>7</v>
      </c>
    </row>
    <row r="56" ht="15.75" customHeight="1" spans="1:7">
      <c r="A56" s="88" t="s">
        <v>187</v>
      </c>
      <c r="B56" s="89"/>
      <c r="C56" s="89"/>
      <c r="D56" s="89"/>
      <c r="E56" s="89"/>
      <c r="F56" s="90">
        <v>97.2</v>
      </c>
      <c r="G56" s="90">
        <v>196.9</v>
      </c>
    </row>
    <row r="57" ht="15.75" spans="1:7">
      <c r="A57" s="128" t="s">
        <v>180</v>
      </c>
      <c r="B57" s="129"/>
      <c r="C57" s="129"/>
      <c r="D57" s="129"/>
      <c r="E57" s="129"/>
      <c r="F57" s="130">
        <f>F16+F40+F48+F51+F56+F45</f>
        <v>3886.6</v>
      </c>
      <c r="G57" s="131">
        <f>G16+G40+G48+G51+G56+G45</f>
        <v>3938.6</v>
      </c>
    </row>
    <row r="58" spans="6:7">
      <c r="F58" s="96"/>
      <c r="G58" s="96"/>
    </row>
    <row r="59" spans="6:7">
      <c r="F59" s="97"/>
      <c r="G59" s="97"/>
    </row>
  </sheetData>
  <mergeCells count="8">
    <mergeCell ref="A8:E8"/>
    <mergeCell ref="A9:G9"/>
    <mergeCell ref="A10:F10"/>
    <mergeCell ref="A11:E11"/>
    <mergeCell ref="A12:E12"/>
    <mergeCell ref="A14:A15"/>
    <mergeCell ref="F14:F15"/>
    <mergeCell ref="G14:G15"/>
  </mergeCells>
  <pageMargins left="1.18110236220472" right="0.236220472440945" top="1.06299212598425" bottom="0.31496062992126" header="0.748031496062992" footer="0.31496062992126"/>
  <pageSetup paperSize="9" scale="85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workbookViewId="0">
      <selection activeCell="G6" sqref="G6"/>
    </sheetView>
  </sheetViews>
  <sheetFormatPr defaultColWidth="9" defaultRowHeight="15"/>
  <cols>
    <col min="1" max="1" width="54.5714285714286" style="34" customWidth="1"/>
    <col min="2" max="2" width="6.28571428571429" customWidth="1"/>
    <col min="3" max="4" width="5.71428571428571" customWidth="1"/>
    <col min="5" max="5" width="13.1428571428571" customWidth="1"/>
    <col min="6" max="6" width="5.85714285714286" customWidth="1"/>
    <col min="7" max="7" width="9.42857142857143" customWidth="1"/>
  </cols>
  <sheetData>
    <row r="1" ht="15.75" spans="1:7">
      <c r="A1" s="35"/>
      <c r="B1" s="36"/>
      <c r="C1" s="36"/>
      <c r="D1" s="36"/>
      <c r="E1" s="36"/>
      <c r="F1" s="36"/>
      <c r="G1" s="1" t="s">
        <v>188</v>
      </c>
    </row>
    <row r="2" ht="15.75" spans="1:7">
      <c r="A2" s="35"/>
      <c r="B2" s="36"/>
      <c r="C2" s="36"/>
      <c r="D2" s="36"/>
      <c r="E2" s="36"/>
      <c r="F2" s="36"/>
      <c r="G2" s="2" t="s">
        <v>1</v>
      </c>
    </row>
    <row r="3" ht="15.75" customHeight="1" spans="1:7">
      <c r="A3" s="37"/>
      <c r="B3" s="38"/>
      <c r="C3" s="38"/>
      <c r="D3" s="38"/>
      <c r="E3" s="38"/>
      <c r="F3" s="38"/>
      <c r="G3" s="4" t="s">
        <v>2</v>
      </c>
    </row>
    <row r="4" ht="15.75" customHeight="1" spans="1:7">
      <c r="A4" s="37"/>
      <c r="B4" s="38"/>
      <c r="C4" s="38"/>
      <c r="D4" s="38"/>
      <c r="E4" s="38"/>
      <c r="F4" s="38"/>
      <c r="G4" s="4" t="s">
        <v>3</v>
      </c>
    </row>
    <row r="5" ht="15.75" customHeight="1" spans="1:7">
      <c r="A5" s="37"/>
      <c r="B5" s="38"/>
      <c r="C5" s="38"/>
      <c r="D5" s="38"/>
      <c r="E5" s="38"/>
      <c r="F5" s="38"/>
      <c r="G5" s="4" t="s">
        <v>4</v>
      </c>
    </row>
    <row r="6" ht="15.75" spans="1:7">
      <c r="A6" s="37"/>
      <c r="B6" s="38"/>
      <c r="C6" s="38"/>
      <c r="D6" s="38"/>
      <c r="E6" s="38"/>
      <c r="F6" s="38"/>
      <c r="G6" s="4" t="s">
        <v>5</v>
      </c>
    </row>
    <row r="7" ht="15.75" spans="1:7">
      <c r="A7" s="35"/>
      <c r="B7" s="36"/>
      <c r="C7" s="36"/>
      <c r="D7" s="36"/>
      <c r="E7" s="36"/>
      <c r="F7" s="36"/>
      <c r="G7" s="2"/>
    </row>
    <row r="8" ht="15.75" spans="1:9">
      <c r="A8" s="5" t="s">
        <v>101</v>
      </c>
      <c r="B8" s="5"/>
      <c r="C8" s="5"/>
      <c r="D8" s="5"/>
      <c r="E8" s="5"/>
      <c r="F8" s="5"/>
      <c r="G8" s="5"/>
      <c r="H8" s="5"/>
      <c r="I8" s="5"/>
    </row>
    <row r="9" ht="15.75" spans="1:9">
      <c r="A9" s="5" t="s">
        <v>189</v>
      </c>
      <c r="B9" s="5"/>
      <c r="C9" s="5"/>
      <c r="D9" s="5"/>
      <c r="E9" s="5"/>
      <c r="F9" s="5"/>
      <c r="G9" s="5"/>
      <c r="H9" s="5"/>
      <c r="I9" s="5"/>
    </row>
    <row r="10" ht="32.25" customHeight="1" spans="1:9">
      <c r="A10" s="39" t="s">
        <v>190</v>
      </c>
      <c r="B10" s="39"/>
      <c r="C10" s="39"/>
      <c r="D10" s="39"/>
      <c r="E10" s="39"/>
      <c r="F10" s="39"/>
      <c r="G10" s="39"/>
      <c r="H10" s="39"/>
      <c r="I10" s="39"/>
    </row>
    <row r="11" ht="15.75"/>
    <row r="12" ht="16.5" customHeight="1" spans="1:10">
      <c r="A12" s="41" t="s">
        <v>106</v>
      </c>
      <c r="B12" s="42"/>
      <c r="C12" s="42"/>
      <c r="D12" s="42"/>
      <c r="E12" s="42"/>
      <c r="F12" s="42"/>
      <c r="G12" s="43" t="s">
        <v>12</v>
      </c>
      <c r="J12" s="36"/>
    </row>
    <row r="13" ht="15.75" spans="1:7">
      <c r="A13" s="44"/>
      <c r="B13" s="45" t="s">
        <v>191</v>
      </c>
      <c r="C13" s="45" t="s">
        <v>107</v>
      </c>
      <c r="D13" s="45" t="s">
        <v>108</v>
      </c>
      <c r="E13" s="45" t="s">
        <v>109</v>
      </c>
      <c r="F13" s="45" t="s">
        <v>110</v>
      </c>
      <c r="G13" s="46"/>
    </row>
    <row r="14" ht="27" customHeight="1" spans="1:7">
      <c r="A14" s="47" t="s">
        <v>192</v>
      </c>
      <c r="B14" s="47"/>
      <c r="C14" s="23"/>
      <c r="D14" s="23"/>
      <c r="E14" s="23"/>
      <c r="F14" s="23"/>
      <c r="G14" s="48">
        <f>G15+G37+G43+G46+G49+G54</f>
        <v>3811.6</v>
      </c>
    </row>
    <row r="15" ht="17.25" customHeight="1" spans="1:7">
      <c r="A15" s="49" t="s">
        <v>111</v>
      </c>
      <c r="B15" s="50">
        <v>847</v>
      </c>
      <c r="C15" s="23" t="s">
        <v>112</v>
      </c>
      <c r="D15" s="23"/>
      <c r="E15" s="23"/>
      <c r="F15" s="23"/>
      <c r="G15" s="48">
        <f>G16+G31+G34</f>
        <v>3362</v>
      </c>
    </row>
    <row r="16" ht="14.25" customHeight="1" spans="1:7">
      <c r="A16" s="53" t="s">
        <v>115</v>
      </c>
      <c r="B16" s="50">
        <v>847</v>
      </c>
      <c r="C16" s="23" t="s">
        <v>112</v>
      </c>
      <c r="D16" s="23" t="s">
        <v>114</v>
      </c>
      <c r="E16" s="23"/>
      <c r="F16" s="23"/>
      <c r="G16" s="48">
        <f>G17+G27</f>
        <v>3351</v>
      </c>
    </row>
    <row r="17" ht="51.75" customHeight="1" spans="1:7">
      <c r="A17" s="54" t="s">
        <v>140</v>
      </c>
      <c r="B17" s="50">
        <v>847</v>
      </c>
      <c r="C17" s="52" t="s">
        <v>112</v>
      </c>
      <c r="D17" s="52" t="s">
        <v>114</v>
      </c>
      <c r="E17" s="52" t="s">
        <v>116</v>
      </c>
      <c r="F17" s="52" t="s">
        <v>117</v>
      </c>
      <c r="G17" s="55">
        <f>G18+G19+G20+G21+G22+G23+G24+G25+G26</f>
        <v>1884.6</v>
      </c>
    </row>
    <row r="18" customHeight="1" spans="1:7">
      <c r="A18" s="54" t="s">
        <v>118</v>
      </c>
      <c r="B18" s="50">
        <v>847</v>
      </c>
      <c r="C18" s="52" t="s">
        <v>112</v>
      </c>
      <c r="D18" s="52" t="s">
        <v>114</v>
      </c>
      <c r="E18" s="52" t="s">
        <v>119</v>
      </c>
      <c r="F18" s="52" t="s">
        <v>120</v>
      </c>
      <c r="G18" s="55">
        <v>1327</v>
      </c>
    </row>
    <row r="19" ht="27" customHeight="1" spans="1:7">
      <c r="A19" s="54" t="s">
        <v>121</v>
      </c>
      <c r="B19" s="50">
        <v>847</v>
      </c>
      <c r="C19" s="52" t="s">
        <v>112</v>
      </c>
      <c r="D19" s="52" t="s">
        <v>114</v>
      </c>
      <c r="E19" s="52" t="s">
        <v>119</v>
      </c>
      <c r="F19" s="52" t="s">
        <v>122</v>
      </c>
      <c r="G19" s="55">
        <v>400.7</v>
      </c>
    </row>
    <row r="20" ht="14.25" customHeight="1" spans="1:7">
      <c r="A20" s="54" t="s">
        <v>123</v>
      </c>
      <c r="B20" s="50">
        <v>848</v>
      </c>
      <c r="C20" s="52" t="s">
        <v>112</v>
      </c>
      <c r="D20" s="52" t="s">
        <v>114</v>
      </c>
      <c r="E20" s="52" t="s">
        <v>124</v>
      </c>
      <c r="F20" s="52" t="s">
        <v>125</v>
      </c>
      <c r="G20" s="55">
        <v>0</v>
      </c>
    </row>
    <row r="21" ht="25.5" spans="1:7">
      <c r="A21" s="54" t="s">
        <v>126</v>
      </c>
      <c r="B21" s="50">
        <v>847</v>
      </c>
      <c r="C21" s="52" t="s">
        <v>112</v>
      </c>
      <c r="D21" s="52" t="s">
        <v>114</v>
      </c>
      <c r="E21" s="52" t="s">
        <v>127</v>
      </c>
      <c r="F21" s="52" t="s">
        <v>128</v>
      </c>
      <c r="G21" s="55">
        <v>44</v>
      </c>
    </row>
    <row r="22" spans="1:7">
      <c r="A22" s="54" t="s">
        <v>129</v>
      </c>
      <c r="B22" s="50">
        <v>847</v>
      </c>
      <c r="C22" s="52" t="s">
        <v>112</v>
      </c>
      <c r="D22" s="52" t="s">
        <v>114</v>
      </c>
      <c r="E22" s="52" t="s">
        <v>127</v>
      </c>
      <c r="F22" s="52" t="s">
        <v>130</v>
      </c>
      <c r="G22" s="55">
        <v>88.5</v>
      </c>
    </row>
    <row r="23" spans="1:7">
      <c r="A23" s="54" t="s">
        <v>131</v>
      </c>
      <c r="B23" s="50">
        <v>848</v>
      </c>
      <c r="C23" s="52" t="s">
        <v>112</v>
      </c>
      <c r="D23" s="52" t="s">
        <v>114</v>
      </c>
      <c r="E23" s="52" t="s">
        <v>124</v>
      </c>
      <c r="F23" s="52" t="s">
        <v>132</v>
      </c>
      <c r="G23" s="55">
        <v>12.7</v>
      </c>
    </row>
    <row r="24" ht="16.5" customHeight="1" spans="1:7">
      <c r="A24" s="54" t="s">
        <v>133</v>
      </c>
      <c r="B24" s="50">
        <v>847</v>
      </c>
      <c r="C24" s="52" t="s">
        <v>112</v>
      </c>
      <c r="D24" s="52" t="s">
        <v>114</v>
      </c>
      <c r="E24" s="52" t="s">
        <v>127</v>
      </c>
      <c r="F24" s="52" t="s">
        <v>134</v>
      </c>
      <c r="G24" s="55">
        <v>4.5</v>
      </c>
    </row>
    <row r="25" spans="1:7">
      <c r="A25" s="54" t="s">
        <v>135</v>
      </c>
      <c r="B25" s="50">
        <v>847</v>
      </c>
      <c r="C25" s="52" t="s">
        <v>112</v>
      </c>
      <c r="D25" s="52" t="s">
        <v>114</v>
      </c>
      <c r="E25" s="52" t="s">
        <v>127</v>
      </c>
      <c r="F25" s="52" t="s">
        <v>136</v>
      </c>
      <c r="G25" s="55">
        <v>5.2</v>
      </c>
    </row>
    <row r="26" spans="1:7">
      <c r="A26" s="56" t="s">
        <v>137</v>
      </c>
      <c r="B26" s="50">
        <v>847</v>
      </c>
      <c r="C26" s="52" t="s">
        <v>112</v>
      </c>
      <c r="D26" s="52" t="s">
        <v>114</v>
      </c>
      <c r="E26" s="52" t="s">
        <v>124</v>
      </c>
      <c r="F26" s="52" t="s">
        <v>138</v>
      </c>
      <c r="G26" s="55">
        <v>2</v>
      </c>
    </row>
    <row r="27" ht="25.5" spans="1:7">
      <c r="A27" s="53" t="s">
        <v>139</v>
      </c>
      <c r="B27" s="50">
        <v>847</v>
      </c>
      <c r="C27" s="23" t="s">
        <v>112</v>
      </c>
      <c r="D27" s="23" t="s">
        <v>114</v>
      </c>
      <c r="E27" s="23"/>
      <c r="F27" s="23"/>
      <c r="G27" s="48">
        <f>G28</f>
        <v>1466.4</v>
      </c>
    </row>
    <row r="28" ht="28.5" customHeight="1" spans="1:7">
      <c r="A28" s="54" t="s">
        <v>140</v>
      </c>
      <c r="B28" s="50">
        <v>847</v>
      </c>
      <c r="C28" s="52" t="s">
        <v>112</v>
      </c>
      <c r="D28" s="52" t="s">
        <v>114</v>
      </c>
      <c r="E28" s="23" t="s">
        <v>141</v>
      </c>
      <c r="F28" s="52" t="s">
        <v>142</v>
      </c>
      <c r="G28" s="55">
        <f>G29+G30</f>
        <v>1466.4</v>
      </c>
    </row>
    <row r="29" ht="14.25" customHeight="1" spans="1:7">
      <c r="A29" s="54" t="s">
        <v>118</v>
      </c>
      <c r="B29" s="50">
        <v>847</v>
      </c>
      <c r="C29" s="52" t="s">
        <v>112</v>
      </c>
      <c r="D29" s="52" t="s">
        <v>114</v>
      </c>
      <c r="E29" s="52" t="s">
        <v>141</v>
      </c>
      <c r="F29" s="52" t="s">
        <v>120</v>
      </c>
      <c r="G29" s="55">
        <v>1126.3</v>
      </c>
    </row>
    <row r="30" ht="31.5" customHeight="1" spans="1:7">
      <c r="A30" s="54" t="s">
        <v>121</v>
      </c>
      <c r="B30" s="50">
        <v>847</v>
      </c>
      <c r="C30" s="52" t="s">
        <v>112</v>
      </c>
      <c r="D30" s="52" t="s">
        <v>114</v>
      </c>
      <c r="E30" s="52" t="s">
        <v>141</v>
      </c>
      <c r="F30" s="52" t="s">
        <v>122</v>
      </c>
      <c r="G30" s="55">
        <v>340.1</v>
      </c>
    </row>
    <row r="31" customHeight="1" spans="1:7">
      <c r="A31" s="57" t="s">
        <v>143</v>
      </c>
      <c r="B31" s="50">
        <v>847</v>
      </c>
      <c r="C31" s="58" t="s">
        <v>112</v>
      </c>
      <c r="D31" s="58" t="s">
        <v>144</v>
      </c>
      <c r="E31" s="58"/>
      <c r="F31" s="58"/>
      <c r="G31" s="59">
        <f>G32</f>
        <v>10</v>
      </c>
    </row>
    <row r="32" customHeight="1" spans="1:7">
      <c r="A32" s="60" t="s">
        <v>193</v>
      </c>
      <c r="B32" s="50">
        <v>847</v>
      </c>
      <c r="C32" s="61" t="s">
        <v>112</v>
      </c>
      <c r="D32" s="61" t="s">
        <v>144</v>
      </c>
      <c r="E32" s="61" t="s">
        <v>147</v>
      </c>
      <c r="F32" s="61"/>
      <c r="G32" s="62">
        <f>G33</f>
        <v>10</v>
      </c>
    </row>
    <row r="33" customHeight="1" spans="1:7">
      <c r="A33" s="63" t="s">
        <v>146</v>
      </c>
      <c r="B33" s="50">
        <v>847</v>
      </c>
      <c r="C33" s="64" t="s">
        <v>112</v>
      </c>
      <c r="D33" s="64" t="s">
        <v>144</v>
      </c>
      <c r="E33" s="64" t="s">
        <v>147</v>
      </c>
      <c r="F33" s="64" t="s">
        <v>148</v>
      </c>
      <c r="G33" s="65">
        <v>10</v>
      </c>
    </row>
    <row r="34" ht="25.5" spans="1:7">
      <c r="A34" s="66" t="s">
        <v>149</v>
      </c>
      <c r="B34" s="50">
        <v>847</v>
      </c>
      <c r="C34" s="23" t="s">
        <v>112</v>
      </c>
      <c r="D34" s="23" t="s">
        <v>150</v>
      </c>
      <c r="E34" s="67"/>
      <c r="F34" s="68"/>
      <c r="G34" s="69">
        <f>G35</f>
        <v>1</v>
      </c>
    </row>
    <row r="35" ht="26.25" customHeight="1" spans="1:7">
      <c r="A35" s="70" t="s">
        <v>151</v>
      </c>
      <c r="B35" s="50">
        <v>847</v>
      </c>
      <c r="C35" s="52" t="s">
        <v>112</v>
      </c>
      <c r="D35" s="52" t="s">
        <v>150</v>
      </c>
      <c r="E35" s="68" t="s">
        <v>152</v>
      </c>
      <c r="F35" s="68" t="s">
        <v>153</v>
      </c>
      <c r="G35" s="69">
        <f>G36</f>
        <v>1</v>
      </c>
    </row>
    <row r="36" ht="27" customHeight="1" spans="1:7">
      <c r="A36" s="54" t="s">
        <v>129</v>
      </c>
      <c r="B36" s="50">
        <v>847</v>
      </c>
      <c r="C36" s="52" t="s">
        <v>112</v>
      </c>
      <c r="D36" s="52" t="s">
        <v>150</v>
      </c>
      <c r="E36" s="68" t="s">
        <v>152</v>
      </c>
      <c r="F36" s="71">
        <v>244</v>
      </c>
      <c r="G36" s="69">
        <v>1</v>
      </c>
    </row>
    <row r="37" s="98" customFormat="1" ht="17.25" customHeight="1" spans="1:7">
      <c r="A37" s="53" t="s">
        <v>154</v>
      </c>
      <c r="B37" s="50">
        <v>847</v>
      </c>
      <c r="C37" s="23" t="s">
        <v>155</v>
      </c>
      <c r="D37" s="23"/>
      <c r="E37" s="23"/>
      <c r="F37" s="23"/>
      <c r="G37" s="48">
        <f>G38</f>
        <v>335.6</v>
      </c>
    </row>
    <row r="38" s="98" customFormat="1" ht="18" customHeight="1" spans="1:7">
      <c r="A38" s="53" t="s">
        <v>156</v>
      </c>
      <c r="B38" s="50">
        <v>847</v>
      </c>
      <c r="C38" s="23" t="s">
        <v>155</v>
      </c>
      <c r="D38" s="23" t="s">
        <v>157</v>
      </c>
      <c r="E38" s="23"/>
      <c r="F38" s="23"/>
      <c r="G38" s="48">
        <f>G39</f>
        <v>335.6</v>
      </c>
    </row>
    <row r="39" ht="30.75" customHeight="1" spans="1:7">
      <c r="A39" s="54" t="s">
        <v>158</v>
      </c>
      <c r="B39" s="50">
        <v>847</v>
      </c>
      <c r="C39" s="52" t="s">
        <v>155</v>
      </c>
      <c r="D39" s="52" t="s">
        <v>157</v>
      </c>
      <c r="E39" s="52" t="s">
        <v>159</v>
      </c>
      <c r="F39" s="52"/>
      <c r="G39" s="55">
        <f>G40+G41+G42</f>
        <v>335.6</v>
      </c>
    </row>
    <row r="40" s="32" customFormat="1" spans="1:7">
      <c r="A40" s="54" t="s">
        <v>160</v>
      </c>
      <c r="B40" s="50">
        <v>847</v>
      </c>
      <c r="C40" s="52" t="s">
        <v>155</v>
      </c>
      <c r="D40" s="52" t="s">
        <v>157</v>
      </c>
      <c r="E40" s="52" t="s">
        <v>159</v>
      </c>
      <c r="F40" s="52" t="s">
        <v>161</v>
      </c>
      <c r="G40" s="55">
        <v>250.1</v>
      </c>
    </row>
    <row r="41" s="32" customFormat="1" ht="38.25" spans="1:7">
      <c r="A41" s="54" t="s">
        <v>162</v>
      </c>
      <c r="B41" s="50">
        <v>847</v>
      </c>
      <c r="C41" s="52" t="s">
        <v>155</v>
      </c>
      <c r="D41" s="52" t="s">
        <v>157</v>
      </c>
      <c r="E41" s="52" t="s">
        <v>159</v>
      </c>
      <c r="F41" s="52" t="s">
        <v>163</v>
      </c>
      <c r="G41" s="55">
        <v>75.5</v>
      </c>
    </row>
    <row r="42" ht="30.75" customHeight="1" spans="1:7">
      <c r="A42" s="70" t="s">
        <v>129</v>
      </c>
      <c r="B42" s="50">
        <v>847</v>
      </c>
      <c r="C42" s="52" t="s">
        <v>155</v>
      </c>
      <c r="D42" s="52" t="s">
        <v>157</v>
      </c>
      <c r="E42" s="52" t="s">
        <v>159</v>
      </c>
      <c r="F42" s="52" t="s">
        <v>130</v>
      </c>
      <c r="G42" s="55">
        <v>10</v>
      </c>
    </row>
    <row r="43" ht="13.5" customHeight="1" spans="1:7">
      <c r="A43" s="72" t="s">
        <v>164</v>
      </c>
      <c r="B43" s="50">
        <v>847</v>
      </c>
      <c r="C43" s="23" t="s">
        <v>157</v>
      </c>
      <c r="D43" s="23" t="s">
        <v>165</v>
      </c>
      <c r="E43" s="73"/>
      <c r="F43" s="74"/>
      <c r="G43" s="48">
        <f>G44</f>
        <v>31</v>
      </c>
    </row>
    <row r="44" ht="28.5" customHeight="1" spans="1:7">
      <c r="A44" s="72" t="s">
        <v>166</v>
      </c>
      <c r="B44" s="99">
        <v>847</v>
      </c>
      <c r="C44" s="52" t="s">
        <v>157</v>
      </c>
      <c r="D44" s="52" t="s">
        <v>165</v>
      </c>
      <c r="E44" s="73" t="s">
        <v>167</v>
      </c>
      <c r="F44" s="74"/>
      <c r="G44" s="55">
        <f>G45</f>
        <v>31</v>
      </c>
    </row>
    <row r="45" ht="13.5" customHeight="1" spans="1:7">
      <c r="A45" s="76" t="s">
        <v>129</v>
      </c>
      <c r="B45" s="99">
        <v>847</v>
      </c>
      <c r="C45" s="52" t="s">
        <v>157</v>
      </c>
      <c r="D45" s="52" t="s">
        <v>165</v>
      </c>
      <c r="E45" s="73" t="s">
        <v>167</v>
      </c>
      <c r="F45" s="74">
        <v>244</v>
      </c>
      <c r="G45" s="48">
        <v>31</v>
      </c>
    </row>
    <row r="46" s="98" customFormat="1" ht="26.25" customHeight="1" spans="1:7">
      <c r="A46" s="77" t="s">
        <v>168</v>
      </c>
      <c r="B46" s="50">
        <v>847</v>
      </c>
      <c r="C46" s="23" t="s">
        <v>157</v>
      </c>
      <c r="D46" s="23" t="s">
        <v>169</v>
      </c>
      <c r="E46" s="23"/>
      <c r="F46" s="100"/>
      <c r="G46" s="48">
        <f>G47</f>
        <v>13</v>
      </c>
    </row>
    <row r="47" ht="28.5" customHeight="1" spans="1:7">
      <c r="A47" s="76" t="s">
        <v>170</v>
      </c>
      <c r="B47" s="99">
        <v>847</v>
      </c>
      <c r="C47" s="52" t="s">
        <v>157</v>
      </c>
      <c r="D47" s="52" t="s">
        <v>169</v>
      </c>
      <c r="E47" s="52" t="s">
        <v>171</v>
      </c>
      <c r="F47" s="74">
        <v>200</v>
      </c>
      <c r="G47" s="55">
        <f>G48</f>
        <v>13</v>
      </c>
    </row>
    <row r="48" ht="26.25" customHeight="1" spans="1:7">
      <c r="A48" s="76" t="s">
        <v>129</v>
      </c>
      <c r="B48" s="99">
        <v>847</v>
      </c>
      <c r="C48" s="52" t="s">
        <v>157</v>
      </c>
      <c r="D48" s="52" t="s">
        <v>169</v>
      </c>
      <c r="E48" s="52" t="s">
        <v>171</v>
      </c>
      <c r="F48" s="74">
        <v>244</v>
      </c>
      <c r="G48" s="55">
        <v>13</v>
      </c>
    </row>
    <row r="49" s="98" customFormat="1" spans="1:7">
      <c r="A49" s="78" t="s">
        <v>172</v>
      </c>
      <c r="B49" s="50">
        <v>847</v>
      </c>
      <c r="C49" s="21" t="s">
        <v>173</v>
      </c>
      <c r="D49" s="21"/>
      <c r="E49" s="19"/>
      <c r="F49" s="101"/>
      <c r="G49" s="102">
        <f>G50</f>
        <v>30</v>
      </c>
    </row>
    <row r="50" ht="38.25" spans="1:7">
      <c r="A50" s="83" t="s">
        <v>174</v>
      </c>
      <c r="B50" s="99">
        <v>847</v>
      </c>
      <c r="C50" s="84" t="s">
        <v>173</v>
      </c>
      <c r="D50" s="84" t="s">
        <v>157</v>
      </c>
      <c r="E50" s="80"/>
      <c r="F50" s="81"/>
      <c r="G50" s="85">
        <f>G51</f>
        <v>30</v>
      </c>
    </row>
    <row r="51" spans="1:7">
      <c r="A51" s="86" t="s">
        <v>175</v>
      </c>
      <c r="B51" s="99">
        <v>847</v>
      </c>
      <c r="C51" s="84" t="s">
        <v>173</v>
      </c>
      <c r="D51" s="84" t="s">
        <v>157</v>
      </c>
      <c r="E51" s="84" t="s">
        <v>176</v>
      </c>
      <c r="F51" s="80">
        <v>0</v>
      </c>
      <c r="G51" s="85">
        <f>G52+G53</f>
        <v>30</v>
      </c>
    </row>
    <row r="52" ht="15.75" spans="1:7">
      <c r="A52" s="87" t="s">
        <v>129</v>
      </c>
      <c r="B52" s="99">
        <v>847</v>
      </c>
      <c r="C52" s="84" t="s">
        <v>173</v>
      </c>
      <c r="D52" s="84" t="s">
        <v>157</v>
      </c>
      <c r="E52" s="84" t="s">
        <v>176</v>
      </c>
      <c r="F52" s="80">
        <v>244</v>
      </c>
      <c r="G52" s="85">
        <v>25</v>
      </c>
    </row>
    <row r="53" ht="15.75" spans="1:7">
      <c r="A53" s="87" t="s">
        <v>131</v>
      </c>
      <c r="B53" s="99">
        <v>847</v>
      </c>
      <c r="C53" s="84" t="s">
        <v>173</v>
      </c>
      <c r="D53" s="84" t="s">
        <v>157</v>
      </c>
      <c r="E53" s="84" t="s">
        <v>176</v>
      </c>
      <c r="F53" s="80">
        <v>247</v>
      </c>
      <c r="G53" s="85">
        <v>5</v>
      </c>
    </row>
    <row r="54" s="98" customFormat="1" spans="1:7">
      <c r="A54" s="103" t="s">
        <v>177</v>
      </c>
      <c r="B54" s="50">
        <v>847</v>
      </c>
      <c r="C54" s="16" t="s">
        <v>178</v>
      </c>
      <c r="D54" s="16" t="s">
        <v>112</v>
      </c>
      <c r="E54" s="16"/>
      <c r="F54" s="19"/>
      <c r="G54" s="104">
        <f>G55</f>
        <v>40</v>
      </c>
    </row>
    <row r="55" ht="16.5" spans="1:7">
      <c r="A55" s="105" t="s">
        <v>129</v>
      </c>
      <c r="B55" s="106">
        <v>847</v>
      </c>
      <c r="C55" s="107" t="s">
        <v>178</v>
      </c>
      <c r="D55" s="107" t="s">
        <v>112</v>
      </c>
      <c r="E55" s="107" t="s">
        <v>179</v>
      </c>
      <c r="F55" s="108">
        <v>244</v>
      </c>
      <c r="G55" s="109">
        <v>40</v>
      </c>
    </row>
    <row r="56" ht="15.75" spans="1:7">
      <c r="A56" s="91" t="s">
        <v>180</v>
      </c>
      <c r="B56" s="110"/>
      <c r="C56" s="111"/>
      <c r="D56" s="111"/>
      <c r="E56" s="93"/>
      <c r="F56" s="93"/>
      <c r="G56" s="95">
        <f>G14</f>
        <v>3811.6</v>
      </c>
    </row>
    <row r="57" spans="7:7">
      <c r="G57" s="96"/>
    </row>
    <row r="58" spans="7:7">
      <c r="G58" s="97"/>
    </row>
  </sheetData>
  <mergeCells count="5">
    <mergeCell ref="A8:G8"/>
    <mergeCell ref="A9:G9"/>
    <mergeCell ref="A10:G10"/>
    <mergeCell ref="A12:A13"/>
    <mergeCell ref="G12:G13"/>
  </mergeCells>
  <pageMargins left="0.25" right="0.25" top="0.75" bottom="0.75" header="0.3" footer="0.3"/>
  <pageSetup paperSize="9" scale="9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58"/>
  <sheetViews>
    <sheetView workbookViewId="0">
      <selection activeCell="G18" sqref="G18"/>
    </sheetView>
  </sheetViews>
  <sheetFormatPr defaultColWidth="9" defaultRowHeight="15"/>
  <cols>
    <col min="1" max="1" width="53.1428571428571" style="34" customWidth="1"/>
    <col min="2" max="2" width="6.28571428571429" customWidth="1"/>
    <col min="3" max="3" width="5.42857142857143" customWidth="1"/>
    <col min="4" max="4" width="5.71428571428571" customWidth="1"/>
    <col min="5" max="5" width="13.5714285714286" customWidth="1"/>
    <col min="6" max="6" width="5.71428571428571" customWidth="1"/>
    <col min="7" max="7" width="9.42857142857143" customWidth="1"/>
    <col min="8" max="8" width="9.28571428571429" customWidth="1"/>
  </cols>
  <sheetData>
    <row r="1" ht="15.75" spans="1:8">
      <c r="A1" s="35"/>
      <c r="B1" s="36"/>
      <c r="C1" s="36"/>
      <c r="D1" s="36"/>
      <c r="E1" s="36"/>
      <c r="F1" s="36"/>
      <c r="G1" s="36"/>
      <c r="H1" s="1" t="s">
        <v>194</v>
      </c>
    </row>
    <row r="2" ht="15.75" spans="1:8">
      <c r="A2" s="35"/>
      <c r="B2" s="36"/>
      <c r="C2" s="36"/>
      <c r="D2" s="36"/>
      <c r="E2" s="36"/>
      <c r="F2" s="36"/>
      <c r="G2" s="36"/>
      <c r="H2" s="2" t="s">
        <v>1</v>
      </c>
    </row>
    <row r="3" ht="15.75" customHeight="1" spans="1:8">
      <c r="A3" s="37"/>
      <c r="B3" s="38"/>
      <c r="C3" s="38"/>
      <c r="D3" s="38"/>
      <c r="E3" s="38"/>
      <c r="F3" s="38"/>
      <c r="G3" s="38"/>
      <c r="H3" s="4" t="s">
        <v>2</v>
      </c>
    </row>
    <row r="4" ht="15.75" customHeight="1" spans="1:8">
      <c r="A4" s="37"/>
      <c r="B4" s="38"/>
      <c r="C4" s="38"/>
      <c r="D4" s="38"/>
      <c r="E4" s="38"/>
      <c r="F4" s="38"/>
      <c r="G4" s="38"/>
      <c r="H4" s="4" t="s">
        <v>3</v>
      </c>
    </row>
    <row r="5" ht="15.75" customHeight="1" spans="1:8">
      <c r="A5" s="37"/>
      <c r="B5" s="38"/>
      <c r="C5" s="38"/>
      <c r="D5" s="38"/>
      <c r="E5" s="38"/>
      <c r="F5" s="38"/>
      <c r="G5" s="38"/>
      <c r="H5" s="4" t="s">
        <v>4</v>
      </c>
    </row>
    <row r="6" ht="15.75" spans="1:8">
      <c r="A6" s="37"/>
      <c r="B6" s="38"/>
      <c r="C6" s="38"/>
      <c r="D6" s="38"/>
      <c r="E6" s="38"/>
      <c r="F6" s="38"/>
      <c r="G6" s="38"/>
      <c r="H6" s="4" t="s">
        <v>27</v>
      </c>
    </row>
    <row r="7" ht="15.75" spans="1:8">
      <c r="A7" s="35"/>
      <c r="B7" s="36"/>
      <c r="C7" s="36"/>
      <c r="D7" s="36"/>
      <c r="E7" s="36"/>
      <c r="F7" s="36"/>
      <c r="G7" s="36"/>
      <c r="H7" s="2"/>
    </row>
    <row r="8" ht="15.75" spans="1:7">
      <c r="A8" s="5" t="s">
        <v>101</v>
      </c>
      <c r="B8" s="5"/>
      <c r="C8" s="5"/>
      <c r="D8" s="5"/>
      <c r="E8" s="5"/>
      <c r="F8" s="5"/>
      <c r="G8" s="5"/>
    </row>
    <row r="9" ht="15.75" spans="1:7">
      <c r="A9" s="5" t="s">
        <v>195</v>
      </c>
      <c r="B9" s="5"/>
      <c r="C9" s="5"/>
      <c r="D9" s="5"/>
      <c r="E9" s="5"/>
      <c r="F9" s="5"/>
      <c r="G9" s="5"/>
    </row>
    <row r="10" ht="35.25" customHeight="1" spans="1:8">
      <c r="A10" s="39" t="s">
        <v>196</v>
      </c>
      <c r="B10" s="39"/>
      <c r="C10" s="39"/>
      <c r="D10" s="39"/>
      <c r="E10" s="39"/>
      <c r="F10" s="39"/>
      <c r="G10" s="39"/>
      <c r="H10" s="40"/>
    </row>
    <row r="11" ht="15.75"/>
    <row r="12" ht="16.5" customHeight="1" spans="1:11">
      <c r="A12" s="41" t="s">
        <v>106</v>
      </c>
      <c r="B12" s="42"/>
      <c r="C12" s="42"/>
      <c r="D12" s="42"/>
      <c r="E12" s="42"/>
      <c r="F12" s="42"/>
      <c r="G12" s="43" t="s">
        <v>30</v>
      </c>
      <c r="H12" s="43" t="s">
        <v>31</v>
      </c>
      <c r="K12" s="36"/>
    </row>
    <row r="13" ht="15.75" spans="1:8">
      <c r="A13" s="44"/>
      <c r="B13" s="45" t="s">
        <v>191</v>
      </c>
      <c r="C13" s="45" t="s">
        <v>107</v>
      </c>
      <c r="D13" s="45" t="s">
        <v>108</v>
      </c>
      <c r="E13" s="45" t="s">
        <v>109</v>
      </c>
      <c r="F13" s="45" t="s">
        <v>110</v>
      </c>
      <c r="G13" s="46"/>
      <c r="H13" s="46"/>
    </row>
    <row r="14" ht="27.75" customHeight="1" spans="1:8">
      <c r="A14" s="47" t="s">
        <v>192</v>
      </c>
      <c r="B14" s="47"/>
      <c r="C14" s="23"/>
      <c r="D14" s="23"/>
      <c r="E14" s="23"/>
      <c r="F14" s="23"/>
      <c r="G14" s="48">
        <f>G15+G38+G44+G47+G50</f>
        <v>3789.4</v>
      </c>
      <c r="H14" s="48">
        <f>H15+H38+H44+H47+H50</f>
        <v>3741.7</v>
      </c>
    </row>
    <row r="15" ht="18.75" customHeight="1" spans="1:8">
      <c r="A15" s="49" t="s">
        <v>111</v>
      </c>
      <c r="B15" s="50">
        <v>847</v>
      </c>
      <c r="C15" s="23" t="s">
        <v>112</v>
      </c>
      <c r="D15" s="23"/>
      <c r="E15" s="23"/>
      <c r="F15" s="23"/>
      <c r="G15" s="48">
        <f>G16+G32+G35</f>
        <v>3340.8</v>
      </c>
      <c r="H15" s="48">
        <f>H16+H32+H35</f>
        <v>3276.1</v>
      </c>
    </row>
    <row r="16" ht="41.25" customHeight="1" spans="1:8">
      <c r="A16" s="51" t="s">
        <v>113</v>
      </c>
      <c r="B16" s="50">
        <v>847</v>
      </c>
      <c r="C16" s="52" t="s">
        <v>112</v>
      </c>
      <c r="D16" s="52" t="s">
        <v>114</v>
      </c>
      <c r="E16" s="52"/>
      <c r="F16" s="52"/>
      <c r="G16" s="48">
        <f>G17+G28</f>
        <v>3329.8</v>
      </c>
      <c r="H16" s="48">
        <f>H17+H28</f>
        <v>3265.1</v>
      </c>
    </row>
    <row r="17" ht="15.75" customHeight="1" spans="1:8">
      <c r="A17" s="53" t="s">
        <v>115</v>
      </c>
      <c r="B17" s="50">
        <v>847</v>
      </c>
      <c r="C17" s="23" t="s">
        <v>112</v>
      </c>
      <c r="D17" s="23" t="s">
        <v>114</v>
      </c>
      <c r="E17" s="23"/>
      <c r="F17" s="23"/>
      <c r="G17" s="48">
        <f>G18</f>
        <v>1788.6</v>
      </c>
      <c r="H17" s="48">
        <f>H18</f>
        <v>1722.5</v>
      </c>
    </row>
    <row r="18" ht="54" customHeight="1" spans="1:8">
      <c r="A18" s="54" t="s">
        <v>140</v>
      </c>
      <c r="B18" s="50">
        <v>847</v>
      </c>
      <c r="C18" s="52" t="s">
        <v>112</v>
      </c>
      <c r="D18" s="52" t="s">
        <v>114</v>
      </c>
      <c r="E18" s="52" t="s">
        <v>116</v>
      </c>
      <c r="F18" s="52" t="s">
        <v>117</v>
      </c>
      <c r="G18" s="55">
        <f>G19+G20+G21+G22+G23+G24+G25+G26+G27</f>
        <v>1788.6</v>
      </c>
      <c r="H18" s="55">
        <f>H19+H20+H21+H22+H23+H24+H25+H26+H27</f>
        <v>1722.5</v>
      </c>
    </row>
    <row r="19" customHeight="1" spans="1:8">
      <c r="A19" s="54" t="s">
        <v>118</v>
      </c>
      <c r="B19" s="50">
        <v>847</v>
      </c>
      <c r="C19" s="52" t="s">
        <v>112</v>
      </c>
      <c r="D19" s="52" t="s">
        <v>114</v>
      </c>
      <c r="E19" s="52" t="s">
        <v>119</v>
      </c>
      <c r="F19" s="52" t="s">
        <v>120</v>
      </c>
      <c r="G19" s="55">
        <v>1269.4</v>
      </c>
      <c r="H19" s="55">
        <v>1219.5</v>
      </c>
    </row>
    <row r="20" ht="15.75" customHeight="1" spans="1:8">
      <c r="A20" s="54" t="s">
        <v>121</v>
      </c>
      <c r="B20" s="50">
        <v>847</v>
      </c>
      <c r="C20" s="52" t="s">
        <v>112</v>
      </c>
      <c r="D20" s="52" t="s">
        <v>114</v>
      </c>
      <c r="E20" s="52" t="s">
        <v>119</v>
      </c>
      <c r="F20" s="52" t="s">
        <v>122</v>
      </c>
      <c r="G20" s="55">
        <v>383.4</v>
      </c>
      <c r="H20" s="55">
        <v>368.2</v>
      </c>
    </row>
    <row r="21" ht="15.75" customHeight="1" spans="1:8">
      <c r="A21" s="54" t="s">
        <v>123</v>
      </c>
      <c r="B21" s="50">
        <v>848</v>
      </c>
      <c r="C21" s="52" t="s">
        <v>112</v>
      </c>
      <c r="D21" s="52" t="s">
        <v>114</v>
      </c>
      <c r="E21" s="52" t="s">
        <v>124</v>
      </c>
      <c r="F21" s="52" t="s">
        <v>125</v>
      </c>
      <c r="G21" s="55">
        <v>5</v>
      </c>
      <c r="H21" s="55">
        <v>5</v>
      </c>
    </row>
    <row r="22" ht="25.5" spans="1:8">
      <c r="A22" s="54" t="s">
        <v>126</v>
      </c>
      <c r="B22" s="50">
        <v>847</v>
      </c>
      <c r="C22" s="52" t="s">
        <v>112</v>
      </c>
      <c r="D22" s="52" t="s">
        <v>114</v>
      </c>
      <c r="E22" s="52" t="s">
        <v>127</v>
      </c>
      <c r="F22" s="52" t="s">
        <v>128</v>
      </c>
      <c r="G22" s="55">
        <v>35.8</v>
      </c>
      <c r="H22" s="55">
        <v>36.8</v>
      </c>
    </row>
    <row r="23" spans="1:8">
      <c r="A23" s="54" t="s">
        <v>129</v>
      </c>
      <c r="B23" s="50">
        <v>847</v>
      </c>
      <c r="C23" s="52" t="s">
        <v>112</v>
      </c>
      <c r="D23" s="52" t="s">
        <v>114</v>
      </c>
      <c r="E23" s="52" t="s">
        <v>127</v>
      </c>
      <c r="F23" s="52" t="s">
        <v>130</v>
      </c>
      <c r="G23" s="55">
        <v>70</v>
      </c>
      <c r="H23" s="55">
        <v>67</v>
      </c>
    </row>
    <row r="24" customHeight="1" spans="1:8">
      <c r="A24" s="54" t="s">
        <v>131</v>
      </c>
      <c r="B24" s="50">
        <v>848</v>
      </c>
      <c r="C24" s="52" t="s">
        <v>112</v>
      </c>
      <c r="D24" s="52" t="s">
        <v>114</v>
      </c>
      <c r="E24" s="52" t="s">
        <v>124</v>
      </c>
      <c r="F24" s="52" t="s">
        <v>132</v>
      </c>
      <c r="G24" s="55">
        <v>13.3</v>
      </c>
      <c r="H24" s="55">
        <v>14.3</v>
      </c>
    </row>
    <row r="25" ht="18" customHeight="1" spans="1:8">
      <c r="A25" s="54" t="s">
        <v>133</v>
      </c>
      <c r="B25" s="50">
        <v>847</v>
      </c>
      <c r="C25" s="52" t="s">
        <v>112</v>
      </c>
      <c r="D25" s="52" t="s">
        <v>114</v>
      </c>
      <c r="E25" s="52" t="s">
        <v>127</v>
      </c>
      <c r="F25" s="52" t="s">
        <v>134</v>
      </c>
      <c r="G25" s="55">
        <v>4.5</v>
      </c>
      <c r="H25" s="55">
        <v>4.5</v>
      </c>
    </row>
    <row r="26" ht="18" customHeight="1" spans="1:8">
      <c r="A26" s="54" t="s">
        <v>135</v>
      </c>
      <c r="B26" s="50">
        <v>847</v>
      </c>
      <c r="C26" s="52" t="s">
        <v>112</v>
      </c>
      <c r="D26" s="52" t="s">
        <v>114</v>
      </c>
      <c r="E26" s="52" t="s">
        <v>127</v>
      </c>
      <c r="F26" s="52" t="s">
        <v>136</v>
      </c>
      <c r="G26" s="55">
        <v>5.2</v>
      </c>
      <c r="H26" s="55">
        <v>5.2</v>
      </c>
    </row>
    <row r="27" ht="25.5" customHeight="1" spans="1:8">
      <c r="A27" s="56" t="s">
        <v>137</v>
      </c>
      <c r="B27" s="50">
        <v>847</v>
      </c>
      <c r="C27" s="52" t="s">
        <v>112</v>
      </c>
      <c r="D27" s="52" t="s">
        <v>114</v>
      </c>
      <c r="E27" s="52" t="s">
        <v>124</v>
      </c>
      <c r="F27" s="52" t="s">
        <v>138</v>
      </c>
      <c r="G27" s="55">
        <v>2</v>
      </c>
      <c r="H27" s="55">
        <v>2</v>
      </c>
    </row>
    <row r="28" ht="17.25" customHeight="1" spans="1:8">
      <c r="A28" s="53" t="s">
        <v>139</v>
      </c>
      <c r="B28" s="50">
        <v>847</v>
      </c>
      <c r="C28" s="23" t="s">
        <v>112</v>
      </c>
      <c r="D28" s="23" t="s">
        <v>114</v>
      </c>
      <c r="E28" s="23"/>
      <c r="F28" s="23"/>
      <c r="G28" s="48">
        <f>G29</f>
        <v>1541.2</v>
      </c>
      <c r="H28" s="48">
        <f>H29</f>
        <v>1542.6</v>
      </c>
    </row>
    <row r="29" ht="15.75" customHeight="1" spans="1:8">
      <c r="A29" s="54" t="s">
        <v>140</v>
      </c>
      <c r="B29" s="50">
        <v>847</v>
      </c>
      <c r="C29" s="52" t="s">
        <v>112</v>
      </c>
      <c r="D29" s="52" t="s">
        <v>114</v>
      </c>
      <c r="E29" s="23" t="s">
        <v>141</v>
      </c>
      <c r="F29" s="52" t="s">
        <v>117</v>
      </c>
      <c r="G29" s="55">
        <f>G30+G31</f>
        <v>1541.2</v>
      </c>
      <c r="H29" s="55">
        <f>H30+H31</f>
        <v>1542.6</v>
      </c>
    </row>
    <row r="30" ht="18" customHeight="1" spans="1:8">
      <c r="A30" s="54" t="s">
        <v>118</v>
      </c>
      <c r="B30" s="50">
        <v>847</v>
      </c>
      <c r="C30" s="52" t="s">
        <v>112</v>
      </c>
      <c r="D30" s="52" t="s">
        <v>114</v>
      </c>
      <c r="E30" s="52" t="s">
        <v>141</v>
      </c>
      <c r="F30" s="52" t="s">
        <v>120</v>
      </c>
      <c r="G30" s="55">
        <v>1183.7</v>
      </c>
      <c r="H30" s="55">
        <v>1184.8</v>
      </c>
    </row>
    <row r="31" ht="18" customHeight="1" spans="1:8">
      <c r="A31" s="54" t="s">
        <v>121</v>
      </c>
      <c r="B31" s="50">
        <v>847</v>
      </c>
      <c r="C31" s="52" t="s">
        <v>112</v>
      </c>
      <c r="D31" s="52" t="s">
        <v>114</v>
      </c>
      <c r="E31" s="52" t="s">
        <v>141</v>
      </c>
      <c r="F31" s="52" t="s">
        <v>122</v>
      </c>
      <c r="G31" s="55">
        <v>357.5</v>
      </c>
      <c r="H31" s="55">
        <v>357.8</v>
      </c>
    </row>
    <row r="32" ht="18" customHeight="1" spans="1:8">
      <c r="A32" s="57" t="s">
        <v>143</v>
      </c>
      <c r="B32" s="50">
        <v>847</v>
      </c>
      <c r="C32" s="58" t="s">
        <v>112</v>
      </c>
      <c r="D32" s="58" t="s">
        <v>144</v>
      </c>
      <c r="E32" s="58"/>
      <c r="F32" s="58"/>
      <c r="G32" s="59">
        <f>G33</f>
        <v>10</v>
      </c>
      <c r="H32" s="59">
        <f t="shared" ref="H32:H33" si="0">H33</f>
        <v>10</v>
      </c>
    </row>
    <row r="33" ht="18" customHeight="1" spans="1:8">
      <c r="A33" s="60" t="s">
        <v>143</v>
      </c>
      <c r="B33" s="50">
        <v>847</v>
      </c>
      <c r="C33" s="61" t="s">
        <v>112</v>
      </c>
      <c r="D33" s="61" t="s">
        <v>144</v>
      </c>
      <c r="E33" s="61" t="s">
        <v>145</v>
      </c>
      <c r="F33" s="61"/>
      <c r="G33" s="62">
        <f>G34</f>
        <v>10</v>
      </c>
      <c r="H33" s="62">
        <f t="shared" si="0"/>
        <v>10</v>
      </c>
    </row>
    <row r="34" ht="32.25" customHeight="1" spans="1:8">
      <c r="A34" s="63" t="s">
        <v>146</v>
      </c>
      <c r="B34" s="50">
        <v>847</v>
      </c>
      <c r="C34" s="64" t="s">
        <v>112</v>
      </c>
      <c r="D34" s="64" t="s">
        <v>144</v>
      </c>
      <c r="E34" s="64" t="s">
        <v>147</v>
      </c>
      <c r="F34" s="64" t="s">
        <v>148</v>
      </c>
      <c r="G34" s="65">
        <v>10</v>
      </c>
      <c r="H34" s="65">
        <v>10</v>
      </c>
    </row>
    <row r="35" ht="32.25" customHeight="1" spans="1:8">
      <c r="A35" s="66" t="s">
        <v>149</v>
      </c>
      <c r="B35" s="50">
        <v>847</v>
      </c>
      <c r="C35" s="23" t="s">
        <v>112</v>
      </c>
      <c r="D35" s="23" t="s">
        <v>150</v>
      </c>
      <c r="E35" s="67"/>
      <c r="F35" s="68"/>
      <c r="G35" s="69">
        <f t="shared" ref="G35:H35" si="1">G36</f>
        <v>1</v>
      </c>
      <c r="H35" s="69">
        <f t="shared" si="1"/>
        <v>1</v>
      </c>
    </row>
    <row r="36" ht="26.25" customHeight="1" spans="1:8">
      <c r="A36" s="70" t="s">
        <v>151</v>
      </c>
      <c r="B36" s="50">
        <v>847</v>
      </c>
      <c r="C36" s="52" t="s">
        <v>112</v>
      </c>
      <c r="D36" s="52" t="s">
        <v>150</v>
      </c>
      <c r="E36" s="68" t="s">
        <v>152</v>
      </c>
      <c r="F36" s="68" t="s">
        <v>153</v>
      </c>
      <c r="G36" s="69">
        <f>G37</f>
        <v>1</v>
      </c>
      <c r="H36" s="69">
        <f>H37</f>
        <v>1</v>
      </c>
    </row>
    <row r="37" s="32" customFormat="1" ht="25.5" spans="1:8">
      <c r="A37" s="70" t="s">
        <v>186</v>
      </c>
      <c r="B37" s="50">
        <v>847</v>
      </c>
      <c r="C37" s="52" t="s">
        <v>112</v>
      </c>
      <c r="D37" s="52" t="s">
        <v>150</v>
      </c>
      <c r="E37" s="68" t="s">
        <v>152</v>
      </c>
      <c r="F37" s="71">
        <v>244</v>
      </c>
      <c r="G37" s="69">
        <v>1</v>
      </c>
      <c r="H37" s="69">
        <v>1</v>
      </c>
    </row>
    <row r="38" s="32" customFormat="1" spans="1:8">
      <c r="A38" s="53" t="s">
        <v>154</v>
      </c>
      <c r="B38" s="50">
        <v>847</v>
      </c>
      <c r="C38" s="23" t="s">
        <v>155</v>
      </c>
      <c r="D38" s="23"/>
      <c r="E38" s="23"/>
      <c r="F38" s="23"/>
      <c r="G38" s="48">
        <f>G39</f>
        <v>370.6</v>
      </c>
      <c r="H38" s="48">
        <f>H39</f>
        <v>384.6</v>
      </c>
    </row>
    <row r="39" s="33" customFormat="1" spans="1:8">
      <c r="A39" s="53" t="s">
        <v>156</v>
      </c>
      <c r="B39" s="50">
        <v>847</v>
      </c>
      <c r="C39" s="23" t="s">
        <v>155</v>
      </c>
      <c r="D39" s="23" t="s">
        <v>157</v>
      </c>
      <c r="E39" s="23"/>
      <c r="F39" s="23"/>
      <c r="G39" s="48">
        <f>G40</f>
        <v>370.6</v>
      </c>
      <c r="H39" s="48">
        <f>H40</f>
        <v>384.6</v>
      </c>
    </row>
    <row r="40" ht="17.25" customHeight="1" spans="1:8">
      <c r="A40" s="54" t="s">
        <v>158</v>
      </c>
      <c r="B40" s="50">
        <v>847</v>
      </c>
      <c r="C40" s="52" t="s">
        <v>155</v>
      </c>
      <c r="D40" s="52" t="s">
        <v>157</v>
      </c>
      <c r="E40" s="52" t="s">
        <v>159</v>
      </c>
      <c r="F40" s="52"/>
      <c r="G40" s="55">
        <f>G41+G42+G43</f>
        <v>370.6</v>
      </c>
      <c r="H40" s="55">
        <f>H41+H42+H43</f>
        <v>384.6</v>
      </c>
    </row>
    <row r="41" ht="26.25" customHeight="1" spans="1:8">
      <c r="A41" s="54" t="s">
        <v>160</v>
      </c>
      <c r="B41" s="50">
        <v>847</v>
      </c>
      <c r="C41" s="52" t="s">
        <v>155</v>
      </c>
      <c r="D41" s="52" t="s">
        <v>157</v>
      </c>
      <c r="E41" s="52" t="s">
        <v>159</v>
      </c>
      <c r="F41" s="52" t="s">
        <v>161</v>
      </c>
      <c r="G41" s="55">
        <v>276.2</v>
      </c>
      <c r="H41" s="55">
        <v>286.5</v>
      </c>
    </row>
    <row r="42" ht="38.25" spans="1:8">
      <c r="A42" s="54" t="s">
        <v>162</v>
      </c>
      <c r="B42" s="50">
        <v>847</v>
      </c>
      <c r="C42" s="52" t="s">
        <v>155</v>
      </c>
      <c r="D42" s="52" t="s">
        <v>157</v>
      </c>
      <c r="E42" s="52" t="s">
        <v>159</v>
      </c>
      <c r="F42" s="52" t="s">
        <v>163</v>
      </c>
      <c r="G42" s="55">
        <v>83.4</v>
      </c>
      <c r="H42" s="55">
        <v>86.7</v>
      </c>
    </row>
    <row r="43" spans="1:8">
      <c r="A43" s="70" t="s">
        <v>129</v>
      </c>
      <c r="B43" s="50">
        <v>847</v>
      </c>
      <c r="C43" s="52" t="s">
        <v>155</v>
      </c>
      <c r="D43" s="52" t="s">
        <v>157</v>
      </c>
      <c r="E43" s="52" t="s">
        <v>159</v>
      </c>
      <c r="F43" s="52" t="s">
        <v>130</v>
      </c>
      <c r="G43" s="55">
        <v>11</v>
      </c>
      <c r="H43" s="55">
        <v>11.4</v>
      </c>
    </row>
    <row r="44" spans="1:8">
      <c r="A44" s="72" t="s">
        <v>164</v>
      </c>
      <c r="B44" s="50">
        <v>847</v>
      </c>
      <c r="C44" s="23" t="s">
        <v>157</v>
      </c>
      <c r="D44" s="23" t="s">
        <v>165</v>
      </c>
      <c r="E44" s="73"/>
      <c r="F44" s="74"/>
      <c r="G44" s="48">
        <f>G45</f>
        <v>32</v>
      </c>
      <c r="H44" s="48">
        <f t="shared" ref="G44:H45" si="2">H45</f>
        <v>33</v>
      </c>
    </row>
    <row r="45" ht="25.5" spans="1:8">
      <c r="A45" s="72" t="s">
        <v>166</v>
      </c>
      <c r="B45" s="50">
        <v>847</v>
      </c>
      <c r="C45" s="52" t="s">
        <v>157</v>
      </c>
      <c r="D45" s="52" t="s">
        <v>165</v>
      </c>
      <c r="E45" s="73" t="s">
        <v>167</v>
      </c>
      <c r="F45" s="75"/>
      <c r="G45" s="55">
        <f t="shared" si="2"/>
        <v>32</v>
      </c>
      <c r="H45" s="55">
        <f t="shared" si="2"/>
        <v>33</v>
      </c>
    </row>
    <row r="46" spans="1:8">
      <c r="A46" s="76" t="s">
        <v>129</v>
      </c>
      <c r="B46" s="50">
        <v>847</v>
      </c>
      <c r="C46" s="52" t="s">
        <v>157</v>
      </c>
      <c r="D46" s="52" t="s">
        <v>165</v>
      </c>
      <c r="E46" s="73" t="s">
        <v>167</v>
      </c>
      <c r="F46" s="74">
        <v>244</v>
      </c>
      <c r="G46" s="55">
        <v>32</v>
      </c>
      <c r="H46" s="55">
        <v>33</v>
      </c>
    </row>
    <row r="47" ht="25.5" spans="1:8">
      <c r="A47" s="77" t="s">
        <v>168</v>
      </c>
      <c r="B47" s="50">
        <v>847</v>
      </c>
      <c r="C47" s="23" t="s">
        <v>157</v>
      </c>
      <c r="D47" s="23" t="s">
        <v>169</v>
      </c>
      <c r="E47" s="73"/>
      <c r="F47" s="74"/>
      <c r="G47" s="48">
        <f t="shared" ref="G47:H48" si="3">G48</f>
        <v>14</v>
      </c>
      <c r="H47" s="48">
        <f t="shared" si="3"/>
        <v>14</v>
      </c>
    </row>
    <row r="48" ht="38.25" spans="1:8">
      <c r="A48" s="76" t="s">
        <v>170</v>
      </c>
      <c r="B48" s="50">
        <v>847</v>
      </c>
      <c r="C48" s="52" t="s">
        <v>157</v>
      </c>
      <c r="D48" s="52" t="s">
        <v>169</v>
      </c>
      <c r="E48" s="52" t="s">
        <v>171</v>
      </c>
      <c r="F48" s="75">
        <v>200</v>
      </c>
      <c r="G48" s="55">
        <f t="shared" si="3"/>
        <v>14</v>
      </c>
      <c r="H48" s="55">
        <f t="shared" si="3"/>
        <v>14</v>
      </c>
    </row>
    <row r="49" spans="1:8">
      <c r="A49" s="76" t="s">
        <v>129</v>
      </c>
      <c r="B49" s="50">
        <v>847</v>
      </c>
      <c r="C49" s="52" t="s">
        <v>157</v>
      </c>
      <c r="D49" s="52" t="s">
        <v>169</v>
      </c>
      <c r="E49" s="52" t="s">
        <v>171</v>
      </c>
      <c r="F49" s="74">
        <v>244</v>
      </c>
      <c r="G49" s="55">
        <v>14</v>
      </c>
      <c r="H49" s="55">
        <v>14</v>
      </c>
    </row>
    <row r="50" spans="1:8">
      <c r="A50" s="78" t="s">
        <v>172</v>
      </c>
      <c r="B50" s="50">
        <v>847</v>
      </c>
      <c r="C50" s="21" t="s">
        <v>173</v>
      </c>
      <c r="D50" s="79"/>
      <c r="E50" s="80"/>
      <c r="F50" s="81"/>
      <c r="G50" s="82">
        <f>G51</f>
        <v>32</v>
      </c>
      <c r="H50" s="82">
        <f>H51</f>
        <v>34</v>
      </c>
    </row>
    <row r="51" ht="38.25" spans="1:8">
      <c r="A51" s="83" t="s">
        <v>174</v>
      </c>
      <c r="B51" s="50">
        <v>847</v>
      </c>
      <c r="C51" s="84" t="s">
        <v>173</v>
      </c>
      <c r="D51" s="84" t="s">
        <v>157</v>
      </c>
      <c r="E51" s="80"/>
      <c r="F51" s="81"/>
      <c r="G51" s="85">
        <f>G52</f>
        <v>32</v>
      </c>
      <c r="H51" s="85">
        <f>H52</f>
        <v>34</v>
      </c>
    </row>
    <row r="52" spans="1:8">
      <c r="A52" s="86" t="s">
        <v>175</v>
      </c>
      <c r="B52" s="50">
        <v>847</v>
      </c>
      <c r="C52" s="84" t="s">
        <v>173</v>
      </c>
      <c r="D52" s="84" t="s">
        <v>157</v>
      </c>
      <c r="E52" s="84" t="s">
        <v>176</v>
      </c>
      <c r="F52" s="80">
        <v>0</v>
      </c>
      <c r="G52" s="85">
        <f>G53+G54</f>
        <v>32</v>
      </c>
      <c r="H52" s="85">
        <f>H53+H54</f>
        <v>34</v>
      </c>
    </row>
    <row r="53" ht="15.75" spans="1:8">
      <c r="A53" s="87" t="s">
        <v>129</v>
      </c>
      <c r="B53" s="50">
        <v>847</v>
      </c>
      <c r="C53" s="84" t="s">
        <v>173</v>
      </c>
      <c r="D53" s="84" t="s">
        <v>157</v>
      </c>
      <c r="E53" s="84" t="s">
        <v>176</v>
      </c>
      <c r="F53" s="80">
        <v>244</v>
      </c>
      <c r="G53" s="85">
        <v>26</v>
      </c>
      <c r="H53" s="85">
        <v>27</v>
      </c>
    </row>
    <row r="54" ht="15.75" spans="1:8">
      <c r="A54" s="87" t="s">
        <v>131</v>
      </c>
      <c r="B54" s="50">
        <v>847</v>
      </c>
      <c r="C54" s="84" t="s">
        <v>173</v>
      </c>
      <c r="D54" s="84" t="s">
        <v>157</v>
      </c>
      <c r="E54" s="84" t="s">
        <v>176</v>
      </c>
      <c r="F54" s="80">
        <v>247</v>
      </c>
      <c r="G54" s="85">
        <v>6</v>
      </c>
      <c r="H54" s="85">
        <v>7</v>
      </c>
    </row>
    <row r="55" ht="15.75" spans="1:8">
      <c r="A55" s="88" t="s">
        <v>187</v>
      </c>
      <c r="B55" s="89"/>
      <c r="C55" s="89"/>
      <c r="D55" s="89"/>
      <c r="E55" s="89"/>
      <c r="F55" s="90"/>
      <c r="G55" s="90">
        <v>97.2</v>
      </c>
      <c r="H55" s="90">
        <v>196.9</v>
      </c>
    </row>
    <row r="56" ht="15.75" spans="1:8">
      <c r="A56" s="91" t="s">
        <v>180</v>
      </c>
      <c r="B56" s="92"/>
      <c r="C56" s="93"/>
      <c r="D56" s="93"/>
      <c r="E56" s="93"/>
      <c r="F56" s="93"/>
      <c r="G56" s="94">
        <f>G14+G55</f>
        <v>3886.6</v>
      </c>
      <c r="H56" s="95">
        <f>H14+H55</f>
        <v>3938.6</v>
      </c>
    </row>
    <row r="57" spans="7:8">
      <c r="G57" s="96"/>
      <c r="H57" s="96"/>
    </row>
    <row r="58" spans="7:8">
      <c r="G58" s="97"/>
      <c r="H58" s="97"/>
    </row>
  </sheetData>
  <mergeCells count="6">
    <mergeCell ref="A8:G8"/>
    <mergeCell ref="A9:G9"/>
    <mergeCell ref="A10:G10"/>
    <mergeCell ref="A12:A13"/>
    <mergeCell ref="G12:G13"/>
    <mergeCell ref="H12:H13"/>
  </mergeCells>
  <pageMargins left="0.25" right="0.25" top="0.75" bottom="0.75" header="0.3" footer="0.3"/>
  <pageSetup paperSize="9" scale="9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1"/>
  <sheetViews>
    <sheetView workbookViewId="0">
      <selection activeCell="E6" sqref="E6"/>
    </sheetView>
  </sheetViews>
  <sheetFormatPr defaultColWidth="9" defaultRowHeight="15" outlineLevelCol="4"/>
  <cols>
    <col min="1" max="1" width="3.28571428571429" customWidth="1"/>
    <col min="2" max="2" width="46.5714285714286" customWidth="1"/>
    <col min="3" max="3" width="16.7142857142857" customWidth="1"/>
    <col min="4" max="4" width="9.42857142857143" customWidth="1"/>
    <col min="5" max="5" width="14.2857142857143" customWidth="1"/>
  </cols>
  <sheetData>
    <row r="1" ht="15.75" spans="5:5">
      <c r="E1" s="1" t="s">
        <v>197</v>
      </c>
    </row>
    <row r="2" ht="15.75" spans="5:5">
      <c r="E2" s="2" t="s">
        <v>1</v>
      </c>
    </row>
    <row r="3" ht="15.75" spans="5:5">
      <c r="E3" s="4" t="s">
        <v>2</v>
      </c>
    </row>
    <row r="4" ht="15.75" spans="5:5">
      <c r="E4" s="4" t="s">
        <v>3</v>
      </c>
    </row>
    <row r="5" ht="15.75" spans="5:5">
      <c r="E5" s="4" t="s">
        <v>4</v>
      </c>
    </row>
    <row r="6" ht="15.75" spans="5:5">
      <c r="E6" s="4" t="s">
        <v>198</v>
      </c>
    </row>
    <row r="7" ht="15.75" spans="5:5">
      <c r="E7" s="2"/>
    </row>
    <row r="8" ht="15.75" spans="5:5">
      <c r="E8" s="1"/>
    </row>
    <row r="9" ht="15.75" customHeight="1" spans="2:5">
      <c r="B9" s="5" t="s">
        <v>199</v>
      </c>
      <c r="C9" s="5"/>
      <c r="D9" s="5"/>
      <c r="E9" s="5"/>
    </row>
    <row r="10" ht="15.75" spans="2:5">
      <c r="B10" s="6" t="s">
        <v>200</v>
      </c>
      <c r="C10" s="6"/>
      <c r="D10" s="6"/>
      <c r="E10" s="6"/>
    </row>
    <row r="11" ht="15.75" spans="2:5">
      <c r="B11" s="5" t="s">
        <v>201</v>
      </c>
      <c r="C11" s="5"/>
      <c r="D11" s="5"/>
      <c r="E11" s="5"/>
    </row>
    <row r="12" ht="15.75" spans="2:5">
      <c r="B12" s="5" t="s">
        <v>202</v>
      </c>
      <c r="C12" s="5"/>
      <c r="D12" s="5"/>
      <c r="E12" s="5"/>
    </row>
    <row r="13" ht="15.75" spans="2:5">
      <c r="B13" s="5" t="s">
        <v>203</v>
      </c>
      <c r="C13" s="5"/>
      <c r="D13" s="5"/>
      <c r="E13" s="5"/>
    </row>
    <row r="14" ht="15.75" spans="2:5">
      <c r="B14" s="5"/>
      <c r="C14" s="5"/>
      <c r="D14" s="5"/>
      <c r="E14" s="5"/>
    </row>
    <row r="15" ht="15.75" spans="2:5">
      <c r="B15" s="7"/>
      <c r="C15" s="7"/>
      <c r="D15" s="7"/>
      <c r="E15" s="7" t="s">
        <v>204</v>
      </c>
    </row>
    <row r="16" ht="15.75" spans="2:5">
      <c r="B16" s="8" t="s">
        <v>11</v>
      </c>
      <c r="C16" s="8" t="s">
        <v>109</v>
      </c>
      <c r="D16" s="8" t="s">
        <v>205</v>
      </c>
      <c r="E16" s="8" t="s">
        <v>206</v>
      </c>
    </row>
    <row r="17" ht="15.75" spans="2:5">
      <c r="B17" s="9" t="s">
        <v>207</v>
      </c>
      <c r="C17" s="25"/>
      <c r="D17" s="10"/>
      <c r="E17" s="18">
        <f>E19+E20+E18</f>
        <v>74</v>
      </c>
    </row>
    <row r="18" ht="63" spans="2:5">
      <c r="B18" s="26" t="s">
        <v>208</v>
      </c>
      <c r="C18" s="16" t="s">
        <v>176</v>
      </c>
      <c r="D18" s="27">
        <v>244</v>
      </c>
      <c r="E18" s="18">
        <v>30</v>
      </c>
    </row>
    <row r="19" ht="63" spans="2:5">
      <c r="B19" s="26" t="s">
        <v>209</v>
      </c>
      <c r="C19" s="28" t="s">
        <v>167</v>
      </c>
      <c r="D19" s="27">
        <v>244</v>
      </c>
      <c r="E19" s="18">
        <v>31</v>
      </c>
    </row>
    <row r="20" ht="63" spans="2:5">
      <c r="B20" s="29" t="s">
        <v>210</v>
      </c>
      <c r="C20" s="23" t="s">
        <v>171</v>
      </c>
      <c r="D20" s="27">
        <v>244</v>
      </c>
      <c r="E20" s="18">
        <v>13</v>
      </c>
    </row>
    <row r="21" ht="15.75" spans="2:5">
      <c r="B21" s="30" t="s">
        <v>211</v>
      </c>
      <c r="C21" s="31"/>
      <c r="D21" s="31"/>
      <c r="E21" s="18">
        <f>SUM(E19:E20)</f>
        <v>44</v>
      </c>
    </row>
  </sheetData>
  <mergeCells count="6">
    <mergeCell ref="B9:E9"/>
    <mergeCell ref="B10:E10"/>
    <mergeCell ref="B11:E11"/>
    <mergeCell ref="B12:E12"/>
    <mergeCell ref="B13:E13"/>
    <mergeCell ref="B17:D17"/>
  </mergeCells>
  <pageMargins left="0.7" right="0.7" top="0.75" bottom="0.75" header="0.3" footer="0.3"/>
  <pageSetup paperSize="9" scale="96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22"/>
  <sheetViews>
    <sheetView tabSelected="1" workbookViewId="0">
      <selection activeCell="G15" sqref="G15"/>
    </sheetView>
  </sheetViews>
  <sheetFormatPr defaultColWidth="9" defaultRowHeight="15" outlineLevelCol="5"/>
  <cols>
    <col min="1" max="1" width="3.28571428571429" customWidth="1"/>
    <col min="2" max="2" width="37.4285714285714" customWidth="1"/>
    <col min="3" max="3" width="16.7142857142857" customWidth="1"/>
    <col min="4" max="4" width="9.42857142857143" customWidth="1"/>
    <col min="5" max="5" width="10.7142857142857" customWidth="1"/>
  </cols>
  <sheetData>
    <row r="1" ht="15.75" spans="5:6">
      <c r="E1" s="1"/>
      <c r="F1" s="1" t="s">
        <v>212</v>
      </c>
    </row>
    <row r="2" ht="15.75" spans="5:6">
      <c r="E2" s="1"/>
      <c r="F2" s="2" t="s">
        <v>1</v>
      </c>
    </row>
    <row r="3" ht="15.75" spans="5:6">
      <c r="E3" s="3"/>
      <c r="F3" s="4" t="s">
        <v>2</v>
      </c>
    </row>
    <row r="4" ht="15.75" spans="6:6">
      <c r="F4" s="4" t="s">
        <v>3</v>
      </c>
    </row>
    <row r="5" ht="15.75" spans="6:6">
      <c r="F5" s="4" t="s">
        <v>4</v>
      </c>
    </row>
    <row r="6" ht="15.75" spans="6:6">
      <c r="F6" s="4" t="s">
        <v>27</v>
      </c>
    </row>
    <row r="7" ht="15.75" spans="6:6">
      <c r="F7" s="2"/>
    </row>
    <row r="8" ht="15.75" spans="6:6">
      <c r="F8" s="1"/>
    </row>
    <row r="9" ht="15.75" customHeight="1" spans="2:6">
      <c r="B9" s="5" t="s">
        <v>199</v>
      </c>
      <c r="C9" s="5"/>
      <c r="D9" s="5"/>
      <c r="E9" s="5"/>
      <c r="F9" s="5"/>
    </row>
    <row r="10" ht="15.75" spans="2:6">
      <c r="B10" s="6" t="s">
        <v>200</v>
      </c>
      <c r="C10" s="6"/>
      <c r="D10" s="6"/>
      <c r="E10" s="6"/>
      <c r="F10" s="6"/>
    </row>
    <row r="11" ht="15.75" spans="2:6">
      <c r="B11" s="5" t="s">
        <v>201</v>
      </c>
      <c r="C11" s="5"/>
      <c r="D11" s="5"/>
      <c r="E11" s="5"/>
      <c r="F11" s="5"/>
    </row>
    <row r="12" ht="15.75" spans="2:6">
      <c r="B12" s="5" t="s">
        <v>202</v>
      </c>
      <c r="C12" s="5"/>
      <c r="D12" s="5"/>
      <c r="E12" s="5"/>
      <c r="F12" s="5"/>
    </row>
    <row r="13" ht="15.75" spans="2:6">
      <c r="B13" s="5" t="s">
        <v>213</v>
      </c>
      <c r="C13" s="5"/>
      <c r="D13" s="5"/>
      <c r="E13" s="5"/>
      <c r="F13" s="5"/>
    </row>
    <row r="14" ht="15.75" spans="2:5">
      <c r="B14" s="5"/>
      <c r="C14" s="5"/>
      <c r="D14" s="5"/>
      <c r="E14" s="5"/>
    </row>
    <row r="15" ht="15.75" spans="2:6">
      <c r="B15" s="7"/>
      <c r="C15" s="7"/>
      <c r="D15" s="7"/>
      <c r="E15" s="7" t="s">
        <v>204</v>
      </c>
      <c r="F15" s="7"/>
    </row>
    <row r="16" ht="15.75" spans="2:6">
      <c r="B16" s="8" t="s">
        <v>11</v>
      </c>
      <c r="C16" s="8" t="s">
        <v>109</v>
      </c>
      <c r="D16" s="8" t="s">
        <v>205</v>
      </c>
      <c r="E16" s="9" t="s">
        <v>206</v>
      </c>
      <c r="F16" s="10"/>
    </row>
    <row r="17" ht="15.75" spans="2:6">
      <c r="B17" s="8"/>
      <c r="C17" s="8"/>
      <c r="D17" s="8"/>
      <c r="E17" s="8" t="s">
        <v>214</v>
      </c>
      <c r="F17" s="8" t="s">
        <v>215</v>
      </c>
    </row>
    <row r="18" ht="15.75" spans="2:6">
      <c r="B18" s="11" t="s">
        <v>207</v>
      </c>
      <c r="C18" s="12"/>
      <c r="D18" s="13"/>
      <c r="E18" s="14">
        <f>E20+E19+E21</f>
        <v>78</v>
      </c>
      <c r="F18" s="14">
        <f>F20+F19+F21</f>
        <v>81</v>
      </c>
    </row>
    <row r="19" ht="63" spans="2:6">
      <c r="B19" s="15" t="s">
        <v>216</v>
      </c>
      <c r="C19" s="16" t="s">
        <v>176</v>
      </c>
      <c r="D19" s="17">
        <v>244</v>
      </c>
      <c r="E19" s="18">
        <v>32</v>
      </c>
      <c r="F19" s="18">
        <v>34</v>
      </c>
    </row>
    <row r="20" ht="78.75" spans="2:6">
      <c r="B20" s="15" t="s">
        <v>217</v>
      </c>
      <c r="C20" s="19" t="s">
        <v>167</v>
      </c>
      <c r="D20" s="17">
        <v>244</v>
      </c>
      <c r="E20" s="18">
        <v>32</v>
      </c>
      <c r="F20" s="18">
        <v>33</v>
      </c>
    </row>
    <row r="21" ht="94.5" spans="2:6">
      <c r="B21" s="20" t="s">
        <v>210</v>
      </c>
      <c r="C21" s="21" t="s">
        <v>171</v>
      </c>
      <c r="D21" s="17">
        <v>244</v>
      </c>
      <c r="E21" s="18">
        <v>14</v>
      </c>
      <c r="F21" s="18">
        <v>14</v>
      </c>
    </row>
    <row r="22" ht="15.75" spans="2:6">
      <c r="B22" s="22" t="s">
        <v>218</v>
      </c>
      <c r="C22" s="23"/>
      <c r="D22" s="22">
        <v>244</v>
      </c>
      <c r="E22" s="24">
        <f>E18</f>
        <v>78</v>
      </c>
      <c r="F22" s="24">
        <f>F18</f>
        <v>81</v>
      </c>
    </row>
  </sheetData>
  <mergeCells count="11">
    <mergeCell ref="B9:F9"/>
    <mergeCell ref="B10:F10"/>
    <mergeCell ref="B11:F11"/>
    <mergeCell ref="B12:F12"/>
    <mergeCell ref="B13:F13"/>
    <mergeCell ref="E15:F15"/>
    <mergeCell ref="E16:F16"/>
    <mergeCell ref="B18:D18"/>
    <mergeCell ref="B16:B17"/>
    <mergeCell ref="C16:C17"/>
    <mergeCell ref="D16:D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прил 1</vt:lpstr>
      <vt:lpstr>прил 1а</vt:lpstr>
      <vt:lpstr>прил 2</vt:lpstr>
      <vt:lpstr>прил 3</vt:lpstr>
      <vt:lpstr>прил 3а</vt:lpstr>
      <vt:lpstr>прил 4</vt:lpstr>
      <vt:lpstr>прил 5</vt:lpstr>
      <vt:lpstr>прил 5а</vt:lpstr>
      <vt:lpstr>прил 6</vt:lpstr>
      <vt:lpstr>прил 6а</vt:lpstr>
      <vt:lpstr>прил 7</vt:lpstr>
      <vt:lpstr>прил 7а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cp:lastPrinted>2022-12-05T09:05:00Z</cp:lastPrinted>
  <dcterms:modified xsi:type="dcterms:W3CDTF">2024-12-27T03:31:06Z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1049-12.2.0.19307</vt:lpwstr>
  </property>
  <property fmtid="{D5CDD505-2E9C-101B-9397-08002B2CF9AE}" pid="3" name="ICV">
    <vt:lpwstr>029A029FACF44C3CB257CE5F2A1AC7A2_12</vt:lpwstr>
  </property>
</Properties>
</file>